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n-kunioka\Desktop\【経営比較分析表】2018_292087_46_010\"/>
    </mc:Choice>
  </mc:AlternateContent>
  <xr:revisionPtr revIDLastSave="0" documentId="13_ncr:1_{1C0BD042-0FF0-46E7-B5D9-0496E8B07C55}" xr6:coauthVersionLast="36" xr6:coauthVersionMax="36" xr10:uidLastSave="{00000000-0000-0000-0000-000000000000}"/>
  <workbookProtection workbookAlgorithmName="SHA-512" workbookHashValue="zusK2HSxEY/suHbtYvfLdyDQLlkTS1bXLgpEV0kjeLRlutvP0togiZoH5e6e6aMn2IxOhO98E9C/JpzV18M1rw==" workbookSaltValue="mJbtYrvWlTF604BkyniBN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P10" i="4" s="1"/>
  <c r="O6" i="5"/>
  <c r="N6" i="5"/>
  <c r="M6" i="5"/>
  <c r="AD8"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F85" i="4"/>
  <c r="E85" i="4"/>
  <c r="BB10" i="4"/>
  <c r="AL10" i="4"/>
  <c r="I10" i="4"/>
  <c r="B10" i="4"/>
  <c r="BB8" i="4"/>
  <c r="AT8" i="4"/>
  <c r="AL8" i="4"/>
  <c r="W8" i="4"/>
  <c r="I8"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<sst xmlns="http://schemas.openxmlformats.org/spreadsheetml/2006/main" count="220" uniqueCount="107">
  <si>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</si>
  <si>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</si>
  <si>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</si>
  <si>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</si>
  <si>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</si>
  <si>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</si>
  <si>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</si>
  <si>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</si>
  <si>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</si>
  <si>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</si>
  <si>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</si>
  <si>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</si>
  <si>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</si>
  <si>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</si>
  <si>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</si>
  <si>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</si>
  <si>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</si>
  <si>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</si>
  <si>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</si>
  <si>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</si>
  <si>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</si>
  <si>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</si>
  <si>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</si>
  <si>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</si>
  <si>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</si>
  <si>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</si>
  <si>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</si>
  <si>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</si>
  <si>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</si>
  <si>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</si>
  <si>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</si>
  <si>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</si>
  <si>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</si>
  <si>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</si>
  <si>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</si>
  <si>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</si>
  <si>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</si>
  <si>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</si>
  <si>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</si>
  <si>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</si>
  <si>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</si>
  <si>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</si>
  <si>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</si>
  <si>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</si>
  <si>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</si>
  <si>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</si>
  <si>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</si>
  <si>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</si>
  <si>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</si>
  <si>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</si>
  <si>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</si>
  <si>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</si>
  <si>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</si>
  <si>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</si>
  <si>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</si>
  <si>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</si>
  <si>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</si>
  <si>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</si>
  <si>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</si>
  <si>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</si>
  <si>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</si>
  <si>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</si>
  <si>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</si>
  <si>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</si>
  <si>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</si>
  <si>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</si>
  <si>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</si>
  <si>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</si>
  <si>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</si>
  <si>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</si>
  <si>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</si>
  <si>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</si>
  <si>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</si>
  <si>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</si>
  <si>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</si>
  <si>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</si>
  <si>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</si>
  <si>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</si>
  <si>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</si>
  <si>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</si>
  <si>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</si>
  <si>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</si>
  <si>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</si>
  <si>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</si>
  <si>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</si>
  <si>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</si>
  <si>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</si>
  <si>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</si>
  <si>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</si>
  <si>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</si>
  <si>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</si>
  <si>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</si>
  <si>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御所市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</si>
  <si>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</si>
  <si>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</si>
  <si>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</si>
  <si>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</si>
  <si>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</si>
  <si>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</si>
  <si>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</si>
  <si>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</si>
  <si>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</si>
  <si>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</si>
  <si>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</si>
  <si>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安定して水を供給するため、今後も管路の更新は必要不可欠なものであります。中でも基幹管路や防災の観点から広域避難所への配水管更新は最優先と位置付けています。
水道事業の健全経営のために、これら更新事業の費用捻出として定期的に経費削減に取組むのはもちろん、今後の給水量の減少を考慮した上での、水道料金の適正な値上げの検討が必要不可欠であると考えます。
また、長期的な視野から判断し、県営水道100%受給を進めると共に、施設の統廃合・ダウンサイジングの実施を更新事業と並行して進めていきます。</t>
    <rPh sb="0" eb="2">
      <t>アンテイ</t>
    </rPh>
    <rPh sb="4" eb="5">
      <t>ミズ</t>
    </rPh>
    <rPh sb="6" eb="8">
      <t>キョウキュウ</t>
    </rPh>
    <rPh sb="13" eb="15">
      <t>コンゴ</t>
    </rPh>
    <rPh sb="16" eb="18">
      <t>カンロ</t>
    </rPh>
    <rPh sb="19" eb="21">
      <t>コウシン</t>
    </rPh>
    <rPh sb="22" eb="24">
      <t>ヒツヨウ</t>
    </rPh>
    <rPh sb="24" eb="27">
      <t>フカケツ</t>
    </rPh>
    <rPh sb="36" eb="37">
      <t>ナカ</t>
    </rPh>
    <rPh sb="39" eb="41">
      <t>キカン</t>
    </rPh>
    <rPh sb="41" eb="43">
      <t>カンロ</t>
    </rPh>
    <rPh sb="44" eb="46">
      <t>ボウサイ</t>
    </rPh>
    <rPh sb="47" eb="49">
      <t>カンテン</t>
    </rPh>
    <rPh sb="51" eb="53">
      <t>コウイキ</t>
    </rPh>
    <rPh sb="53" eb="55">
      <t>ヒナン</t>
    </rPh>
    <rPh sb="55" eb="56">
      <t>ショ</t>
    </rPh>
    <rPh sb="58" eb="61">
      <t>ハイスイカン</t>
    </rPh>
    <rPh sb="61" eb="63">
      <t>コウシン</t>
    </rPh>
    <rPh sb="64" eb="65">
      <t>サイ</t>
    </rPh>
    <rPh sb="65" eb="67">
      <t>ユウセン</t>
    </rPh>
    <rPh sb="68" eb="70">
      <t>イチ</t>
    </rPh>
    <rPh sb="70" eb="71">
      <t>ヅ</t>
    </rPh>
    <rPh sb="78" eb="80">
      <t>スイドウ</t>
    </rPh>
    <rPh sb="80" eb="82">
      <t>ジギョウ</t>
    </rPh>
    <rPh sb="83" eb="85">
      <t>ケンゼン</t>
    </rPh>
    <rPh sb="85" eb="87">
      <t>ケイエイ</t>
    </rPh>
    <rPh sb="95" eb="97">
      <t>コウシン</t>
    </rPh>
    <rPh sb="97" eb="99">
      <t>ジギョウ</t>
    </rPh>
    <rPh sb="100" eb="102">
      <t>ヒヨウ</t>
    </rPh>
    <rPh sb="102" eb="104">
      <t>ネンシュツ</t>
    </rPh>
    <rPh sb="107" eb="110">
      <t>テイキテキ</t>
    </rPh>
    <rPh sb="111" eb="113">
      <t>ケイヒ</t>
    </rPh>
    <rPh sb="113" eb="115">
      <t>サクゲン</t>
    </rPh>
    <rPh sb="116" eb="118">
      <t>トリク</t>
    </rPh>
    <rPh sb="126" eb="128">
      <t>コンゴ</t>
    </rPh>
    <rPh sb="129" eb="131">
      <t>キュウスイ</t>
    </rPh>
    <rPh sb="131" eb="132">
      <t>リョウ</t>
    </rPh>
    <rPh sb="133" eb="135">
      <t>ゲンショウ</t>
    </rPh>
    <rPh sb="136" eb="138">
      <t>コウリョ</t>
    </rPh>
    <rPh sb="140" eb="141">
      <t>ウエ</t>
    </rPh>
    <rPh sb="144" eb="146">
      <t>スイドウ</t>
    </rPh>
    <rPh sb="146" eb="148">
      <t>リョウキン</t>
    </rPh>
    <rPh sb="149" eb="151">
      <t>テキセイ</t>
    </rPh>
    <rPh sb="152" eb="154">
      <t>ネア</t>
    </rPh>
    <rPh sb="156" eb="158">
      <t>ケントウ</t>
    </rPh>
    <rPh sb="159" eb="161">
      <t>ヒツヨウ</t>
    </rPh>
    <rPh sb="161" eb="164">
      <t>フカケツ</t>
    </rPh>
    <rPh sb="168" eb="169">
      <t>カンガ</t>
    </rPh>
    <rPh sb="177" eb="180">
      <t>チョウキテキ</t>
    </rPh>
    <rPh sb="181" eb="183">
      <t>シヤ</t>
    </rPh>
    <rPh sb="185" eb="187">
      <t>ハンダン</t>
    </rPh>
    <rPh sb="189" eb="191">
      <t>ケンエイ</t>
    </rPh>
    <rPh sb="191" eb="193">
      <t>スイドウ</t>
    </rPh>
    <rPh sb="197" eb="199">
      <t>ジュキュウ</t>
    </rPh>
    <rPh sb="200" eb="201">
      <t>スス</t>
    </rPh>
    <rPh sb="204" eb="205">
      <t>トモ</t>
    </rPh>
    <rPh sb="207" eb="209">
      <t>シセツ</t>
    </rPh>
    <rPh sb="210" eb="213">
      <t>トウハイゴウ</t>
    </rPh>
    <rPh sb="223" eb="225">
      <t>ジッシ</t>
    </rPh>
    <rPh sb="226" eb="228">
      <t>コウシン</t>
    </rPh>
    <rPh sb="228" eb="230">
      <t>ジギョウ</t>
    </rPh>
    <rPh sb="231" eb="233">
      <t>ヘイコウ</t>
    </rPh>
    <rPh sb="235" eb="236">
      <t>スス</t>
    </rPh>
    <phoneticPr fontId="4"/>
  </si>
  <si>
    <t>②管路経年化率は、老朽管更新事業により改善傾向にあるが、昭和３０年代に上水道の整備が始まった為、依然として高くなっており、特に耐用年数を超えた導水管と送水管が多く見受けられます。
③管路更新率が年度により大きく増減してるのは、管路以外の施設の更新費用との割合における差異であり、計画的に更新を行っていることが窺えます。
県営水道100%受給を計画しているため、浄水施設についての更新費用は今後不要となる見込みだが、配水施設についての更新事業は継続するため、計画的に資金を備えておく必要があります。</t>
    <rPh sb="1" eb="3">
      <t>カンロ</t>
    </rPh>
    <rPh sb="3" eb="6">
      <t>ケイネンカ</t>
    </rPh>
    <rPh sb="6" eb="7">
      <t>リツ</t>
    </rPh>
    <rPh sb="9" eb="11">
      <t>ロウキュウ</t>
    </rPh>
    <rPh sb="11" eb="12">
      <t>カン</t>
    </rPh>
    <rPh sb="12" eb="14">
      <t>コウシン</t>
    </rPh>
    <rPh sb="14" eb="16">
      <t>ジギョウ</t>
    </rPh>
    <rPh sb="19" eb="21">
      <t>カイゼン</t>
    </rPh>
    <rPh sb="21" eb="23">
      <t>ケイコウ</t>
    </rPh>
    <rPh sb="28" eb="30">
      <t>ショウワ</t>
    </rPh>
    <rPh sb="32" eb="34">
      <t>ネンダイ</t>
    </rPh>
    <rPh sb="35" eb="38">
      <t>ジョウスイドウ</t>
    </rPh>
    <rPh sb="39" eb="41">
      <t>セイビ</t>
    </rPh>
    <rPh sb="42" eb="43">
      <t>ハジ</t>
    </rPh>
    <rPh sb="46" eb="47">
      <t>タメ</t>
    </rPh>
    <rPh sb="48" eb="50">
      <t>イゼン</t>
    </rPh>
    <rPh sb="53" eb="54">
      <t>タカ</t>
    </rPh>
    <rPh sb="61" eb="62">
      <t>トク</t>
    </rPh>
    <rPh sb="63" eb="65">
      <t>タイヨウ</t>
    </rPh>
    <rPh sb="65" eb="67">
      <t>ネンスウ</t>
    </rPh>
    <rPh sb="68" eb="69">
      <t>コ</t>
    </rPh>
    <rPh sb="71" eb="73">
      <t>ドウスイ</t>
    </rPh>
    <rPh sb="73" eb="74">
      <t>カン</t>
    </rPh>
    <rPh sb="75" eb="78">
      <t>ソウスイカン</t>
    </rPh>
    <rPh sb="79" eb="80">
      <t>オオ</t>
    </rPh>
    <rPh sb="81" eb="83">
      <t>ミウ</t>
    </rPh>
    <rPh sb="91" eb="93">
      <t>カンロ</t>
    </rPh>
    <rPh sb="93" eb="95">
      <t>コウシン</t>
    </rPh>
    <rPh sb="95" eb="96">
      <t>リツ</t>
    </rPh>
    <rPh sb="97" eb="99">
      <t>ネンド</t>
    </rPh>
    <rPh sb="102" eb="103">
      <t>オオ</t>
    </rPh>
    <rPh sb="105" eb="107">
      <t>ゾウゲン</t>
    </rPh>
    <rPh sb="113" eb="115">
      <t>カンロ</t>
    </rPh>
    <rPh sb="115" eb="117">
      <t>イガイ</t>
    </rPh>
    <rPh sb="118" eb="120">
      <t>シセツ</t>
    </rPh>
    <rPh sb="121" eb="123">
      <t>コウシン</t>
    </rPh>
    <rPh sb="123" eb="125">
      <t>ヒヨウ</t>
    </rPh>
    <rPh sb="127" eb="129">
      <t>ワリアイ</t>
    </rPh>
    <rPh sb="133" eb="135">
      <t>サイ</t>
    </rPh>
    <rPh sb="139" eb="142">
      <t>ケイカクテキ</t>
    </rPh>
    <rPh sb="143" eb="145">
      <t>コウシン</t>
    </rPh>
    <rPh sb="146" eb="147">
      <t>オコナ</t>
    </rPh>
    <rPh sb="154" eb="155">
      <t>ウカガ</t>
    </rPh>
    <rPh sb="160" eb="162">
      <t>ケンエイ</t>
    </rPh>
    <rPh sb="162" eb="164">
      <t>スイドウ</t>
    </rPh>
    <rPh sb="168" eb="170">
      <t>ジュキュウ</t>
    </rPh>
    <rPh sb="171" eb="173">
      <t>ケイカク</t>
    </rPh>
    <rPh sb="180" eb="182">
      <t>ジョウスイ</t>
    </rPh>
    <rPh sb="182" eb="184">
      <t>シセツ</t>
    </rPh>
    <rPh sb="189" eb="191">
      <t>コウシン</t>
    </rPh>
    <rPh sb="191" eb="193">
      <t>ヒヨウ</t>
    </rPh>
    <rPh sb="194" eb="196">
      <t>コンゴ</t>
    </rPh>
    <rPh sb="196" eb="198">
      <t>フヨウ</t>
    </rPh>
    <rPh sb="201" eb="203">
      <t>ミコ</t>
    </rPh>
    <rPh sb="207" eb="209">
      <t>ハイスイ</t>
    </rPh>
    <rPh sb="209" eb="211">
      <t>シセツ</t>
    </rPh>
    <rPh sb="216" eb="218">
      <t>コウシン</t>
    </rPh>
    <rPh sb="218" eb="220">
      <t>ジギョウ</t>
    </rPh>
    <rPh sb="221" eb="223">
      <t>ケイゾク</t>
    </rPh>
    <rPh sb="228" eb="231">
      <t>ケイカクテキ</t>
    </rPh>
    <rPh sb="232" eb="234">
      <t>シキン</t>
    </rPh>
    <rPh sb="235" eb="236">
      <t>ソナ</t>
    </rPh>
    <rPh sb="240" eb="242">
      <t>ヒツヨウ</t>
    </rPh>
    <phoneticPr fontId="4"/>
  </si>
  <si>
    <t>平成26年度の会計制度改正後は、①経常収支比率②累積欠損金比率だけを見ると、経営が安定し黒字となっているよう思われる。しかしながら⑤料金回収率が依然として100%を大きく下回っており、料金収入だけでの経営は苦しく、他の収入によって維持している状態が続いていることが明白である。
また、平成30年度は①経常収支比率の悪化が顕著に表れており、早急に経費削減、長期的で継続的な収益確保に努めなければ単年度収支で赤字となってしまう恐れがあると思われる。
人口密度が低く、山間部が多い地形から、⑥給水原価が依然として高い状態が続いている。昨今の情勢から大幅な給水量の増加は見込めないため、経費削減に努め⑥給水原価の改善を図っていくことが必要と思われる。
⑦施設利用率は比較的高水準で維持しており、施設規模からの稼働状況は良好と思われる。⑧有収率は近年改善傾向であるが、平成30年度の悪化は県営水道の受給エリア拡大において既設流量計から県営水道との取引メーターへ移行を行ったことから配水流量に誤差が出たことが原因と思われる。
給水収益だけで健全経営ができるよう⑤料金回収率100%を目指し、早期に適切な料金改定を行い、安心・安全な水道事業が継続できるよう長期的な視野にたった運営を図っていきます。</t>
    <rPh sb="0" eb="2">
      <t>ヘイセイ</t>
    </rPh>
    <rPh sb="4" eb="6">
      <t>ネンド</t>
    </rPh>
    <rPh sb="7" eb="9">
      <t>カイケイ</t>
    </rPh>
    <rPh sb="9" eb="11">
      <t>セイド</t>
    </rPh>
    <rPh sb="11" eb="13">
      <t>カイセイ</t>
    </rPh>
    <rPh sb="13" eb="14">
      <t>ゴ</t>
    </rPh>
    <rPh sb="17" eb="19">
      <t>ケイジョウ</t>
    </rPh>
    <rPh sb="19" eb="21">
      <t>シュウシ</t>
    </rPh>
    <rPh sb="21" eb="23">
      <t>ヒリツ</t>
    </rPh>
    <rPh sb="24" eb="26">
      <t>ルイセキ</t>
    </rPh>
    <rPh sb="26" eb="28">
      <t>ケッソン</t>
    </rPh>
    <rPh sb="28" eb="29">
      <t>キン</t>
    </rPh>
    <rPh sb="29" eb="31">
      <t>ヒリツ</t>
    </rPh>
    <rPh sb="34" eb="35">
      <t>ミ</t>
    </rPh>
    <rPh sb="38" eb="40">
      <t>ケイエイ</t>
    </rPh>
    <rPh sb="41" eb="43">
      <t>アンテイ</t>
    </rPh>
    <rPh sb="44" eb="46">
      <t>クロジ</t>
    </rPh>
    <rPh sb="54" eb="55">
      <t>オモ</t>
    </rPh>
    <rPh sb="66" eb="68">
      <t>リョウキン</t>
    </rPh>
    <rPh sb="68" eb="70">
      <t>カイシュウ</t>
    </rPh>
    <rPh sb="70" eb="71">
      <t>リツ</t>
    </rPh>
    <rPh sb="72" eb="74">
      <t>イゼン</t>
    </rPh>
    <rPh sb="82" eb="83">
      <t>オオ</t>
    </rPh>
    <rPh sb="85" eb="87">
      <t>シタマワ</t>
    </rPh>
    <rPh sb="92" eb="94">
      <t>リョウキン</t>
    </rPh>
    <rPh sb="94" eb="96">
      <t>シュウニュウ</t>
    </rPh>
    <rPh sb="100" eb="102">
      <t>ケイエイ</t>
    </rPh>
    <rPh sb="103" eb="104">
      <t>クル</t>
    </rPh>
    <rPh sb="107" eb="108">
      <t>タ</t>
    </rPh>
    <rPh sb="109" eb="111">
      <t>シュウニュウ</t>
    </rPh>
    <rPh sb="115" eb="117">
      <t>イジ</t>
    </rPh>
    <rPh sb="121" eb="123">
      <t>ジョウタイ</t>
    </rPh>
    <rPh sb="124" eb="125">
      <t>ツヅ</t>
    </rPh>
    <rPh sb="132" eb="134">
      <t>メイハク</t>
    </rPh>
    <rPh sb="142" eb="144">
      <t>ヘイセイ</t>
    </rPh>
    <rPh sb="146" eb="148">
      <t>ネンド</t>
    </rPh>
    <rPh sb="150" eb="152">
      <t>ケイジョウ</t>
    </rPh>
    <rPh sb="152" eb="154">
      <t>シュウシ</t>
    </rPh>
    <rPh sb="154" eb="156">
      <t>ヒリツ</t>
    </rPh>
    <rPh sb="157" eb="159">
      <t>アッカ</t>
    </rPh>
    <rPh sb="160" eb="162">
      <t>ケンチョ</t>
    </rPh>
    <rPh sb="163" eb="164">
      <t>アラワ</t>
    </rPh>
    <rPh sb="169" eb="171">
      <t>サッキュウ</t>
    </rPh>
    <rPh sb="172" eb="174">
      <t>ケイヒ</t>
    </rPh>
    <rPh sb="174" eb="176">
      <t>サクゲン</t>
    </rPh>
    <rPh sb="177" eb="180">
      <t>チョウキテキ</t>
    </rPh>
    <rPh sb="181" eb="184">
      <t>ケイゾクテキ</t>
    </rPh>
    <rPh sb="185" eb="187">
      <t>シュウエキ</t>
    </rPh>
    <rPh sb="187" eb="189">
      <t>カクホ</t>
    </rPh>
    <rPh sb="190" eb="191">
      <t>ツト</t>
    </rPh>
    <rPh sb="196" eb="199">
      <t>タンネンド</t>
    </rPh>
    <rPh sb="199" eb="201">
      <t>シュウシ</t>
    </rPh>
    <rPh sb="202" eb="204">
      <t>アカジ</t>
    </rPh>
    <rPh sb="211" eb="212">
      <t>オソ</t>
    </rPh>
    <rPh sb="217" eb="218">
      <t>オモ</t>
    </rPh>
    <rPh sb="223" eb="225">
      <t>ジンコウ</t>
    </rPh>
    <rPh sb="225" eb="227">
      <t>ミツド</t>
    </rPh>
    <rPh sb="228" eb="229">
      <t>ヒク</t>
    </rPh>
    <rPh sb="231" eb="234">
      <t>サンカンブ</t>
    </rPh>
    <rPh sb="235" eb="236">
      <t>オオ</t>
    </rPh>
    <rPh sb="237" eb="239">
      <t>チケイ</t>
    </rPh>
    <rPh sb="243" eb="245">
      <t>キュウスイ</t>
    </rPh>
    <rPh sb="245" eb="247">
      <t>ゲンカ</t>
    </rPh>
    <rPh sb="248" eb="250">
      <t>イゼン</t>
    </rPh>
    <rPh sb="253" eb="254">
      <t>タカ</t>
    </rPh>
    <rPh sb="255" eb="257">
      <t>ジョウタイ</t>
    </rPh>
    <rPh sb="258" eb="259">
      <t>ツヅ</t>
    </rPh>
    <rPh sb="264" eb="266">
      <t>サッコン</t>
    </rPh>
    <rPh sb="267" eb="269">
      <t>ジョウセイ</t>
    </rPh>
    <rPh sb="271" eb="273">
      <t>オオハバ</t>
    </rPh>
    <rPh sb="274" eb="276">
      <t>キュウスイ</t>
    </rPh>
    <rPh sb="276" eb="277">
      <t>リョウ</t>
    </rPh>
    <rPh sb="278" eb="280">
      <t>ゾウカ</t>
    </rPh>
    <rPh sb="281" eb="283">
      <t>ミコ</t>
    </rPh>
    <rPh sb="289" eb="291">
      <t>ケイヒ</t>
    </rPh>
    <rPh sb="291" eb="293">
      <t>サクゲン</t>
    </rPh>
    <rPh sb="294" eb="295">
      <t>ツト</t>
    </rPh>
    <rPh sb="297" eb="299">
      <t>キュウスイ</t>
    </rPh>
    <rPh sb="299" eb="301">
      <t>ゲンカ</t>
    </rPh>
    <rPh sb="302" eb="304">
      <t>カイゼン</t>
    </rPh>
    <rPh sb="305" eb="306">
      <t>ハカ</t>
    </rPh>
    <rPh sb="313" eb="315">
      <t>ヒツヨウ</t>
    </rPh>
    <rPh sb="316" eb="317">
      <t>オモ</t>
    </rPh>
    <rPh sb="323" eb="325">
      <t>シセツ</t>
    </rPh>
    <rPh sb="325" eb="327">
      <t>リヨウ</t>
    </rPh>
    <rPh sb="327" eb="328">
      <t>リツ</t>
    </rPh>
    <rPh sb="329" eb="332">
      <t>ヒカクテキ</t>
    </rPh>
    <rPh sb="332" eb="335">
      <t>コウスイジュン</t>
    </rPh>
    <rPh sb="336" eb="338">
      <t>イジ</t>
    </rPh>
    <rPh sb="343" eb="345">
      <t>シセツ</t>
    </rPh>
    <rPh sb="345" eb="347">
      <t>キボ</t>
    </rPh>
    <rPh sb="350" eb="352">
      <t>カドウ</t>
    </rPh>
    <rPh sb="352" eb="354">
      <t>ジョウキョウ</t>
    </rPh>
    <rPh sb="355" eb="357">
      <t>リョウコウ</t>
    </rPh>
    <rPh sb="358" eb="359">
      <t>オモ</t>
    </rPh>
    <rPh sb="364" eb="367">
      <t>ユウシュウリツ</t>
    </rPh>
    <rPh sb="368" eb="370">
      <t>キンネン</t>
    </rPh>
    <rPh sb="370" eb="372">
      <t>カイゼン</t>
    </rPh>
    <rPh sb="372" eb="374">
      <t>ケイコウ</t>
    </rPh>
    <rPh sb="379" eb="381">
      <t>ヘイセイ</t>
    </rPh>
    <rPh sb="383" eb="385">
      <t>ネンド</t>
    </rPh>
    <rPh sb="386" eb="388">
      <t>アッカ</t>
    </rPh>
    <rPh sb="389" eb="391">
      <t>ケンエイ</t>
    </rPh>
    <rPh sb="391" eb="393">
      <t>スイドウ</t>
    </rPh>
    <rPh sb="394" eb="396">
      <t>ジュキュウ</t>
    </rPh>
    <rPh sb="399" eb="401">
      <t>カクダイ</t>
    </rPh>
    <rPh sb="405" eb="407">
      <t>キセツ</t>
    </rPh>
    <rPh sb="407" eb="410">
      <t>リュウリョウケイ</t>
    </rPh>
    <rPh sb="412" eb="414">
      <t>ケンエイ</t>
    </rPh>
    <rPh sb="414" eb="416">
      <t>スイドウ</t>
    </rPh>
    <rPh sb="435" eb="437">
      <t>ハイスイ</t>
    </rPh>
    <rPh sb="437" eb="439">
      <t>リュウリョウ</t>
    </rPh>
    <rPh sb="440" eb="442">
      <t>ゴサ</t>
    </rPh>
    <rPh sb="443" eb="444">
      <t>デ</t>
    </rPh>
    <rPh sb="448" eb="450">
      <t>ゲンイン</t>
    </rPh>
    <rPh sb="451" eb="452">
      <t>オモ</t>
    </rPh>
    <rPh sb="457" eb="459">
      <t>キュウスイ</t>
    </rPh>
    <rPh sb="459" eb="461">
      <t>シュウエキ</t>
    </rPh>
    <rPh sb="464" eb="466">
      <t>ケンゼン</t>
    </rPh>
    <rPh sb="466" eb="468">
      <t>ケイエイ</t>
    </rPh>
    <rPh sb="475" eb="477">
      <t>リョウキン</t>
    </rPh>
    <rPh sb="477" eb="479">
      <t>カイシュウ</t>
    </rPh>
    <rPh sb="479" eb="480">
      <t>リツ</t>
    </rPh>
    <rPh sb="485" eb="487">
      <t>メザ</t>
    </rPh>
    <rPh sb="489" eb="491">
      <t>ソウキ</t>
    </rPh>
    <rPh sb="492" eb="494">
      <t>テキセツ</t>
    </rPh>
    <rPh sb="495" eb="497">
      <t>リョウキン</t>
    </rPh>
    <rPh sb="497" eb="499">
      <t>カイテイ</t>
    </rPh>
    <rPh sb="500" eb="501">
      <t>オコナ</t>
    </rPh>
    <rPh sb="503" eb="505">
      <t>アンシン</t>
    </rPh>
    <rPh sb="506" eb="508">
      <t>アンゼン</t>
    </rPh>
    <rPh sb="509" eb="511">
      <t>スイドウ</t>
    </rPh>
    <rPh sb="511" eb="513">
      <t>ジギョウ</t>
    </rPh>
    <rPh sb="514" eb="516">
      <t>ケイゾク</t>
    </rPh>
    <rPh sb="521" eb="524">
      <t>チョウキテキ</t>
    </rPh>
    <rPh sb="525" eb="527">
      <t>シヤ</t>
    </rPh>
    <rPh sb="531" eb="533">
      <t>ウンエイ</t>
    </rPh>
    <rPh sb="534" eb="53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</si>
</sst>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1.65</c:v>
                </c:pt>
                <c:pt idx="1">
                  <c:v>0.81</c:v>
                </c:pt>
                <c:pt idx="2">
                  <c:v>1.06</c:v>
                </c:pt>
                <c:pt idx="3">
                  <c:v>2.5</c:v>
                </c:pt>
                <c:pt idx="4">
                  <c:v>1.95</c:v>
                </c:pt>
              </c:numCache>
            </c:numRef>
          </c:val>
          <c:extLst>
            <c:ext xmlns:c16="http://schemas.microsoft.com/office/drawing/2014/chart" uri="{C3380CC4-5D6E-409C-BE32-E72D297353CC}">
              <c16:uniqueId val="{00000000-7F44-40FD-983C-C06862486C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7F44-40FD-983C-C06862486C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81.11</c:v>
                </c:pt>
                <c:pt idx="1">
                  <c:v>77.58</c:v>
                </c:pt>
                <c:pt idx="2">
                  <c:v>75.489999999999995</c:v>
                </c:pt>
                <c:pt idx="3">
                  <c:v>73.59</c:v>
                </c:pt>
                <c:pt idx="4">
                  <c:v>75.849999999999994</c:v>
                </c:pt>
              </c:numCache>
            </c:numRef>
          </c:val>
          <c:extLst>
            <c:ext xmlns:c16="http://schemas.microsoft.com/office/drawing/2014/chart" uri="{C3380CC4-5D6E-409C-BE32-E72D297353CC}">
              <c16:uniqueId val="{00000000-DA2D-424A-938E-C73EE75222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DA2D-424A-938E-C73EE75222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83.19</c:v>
                </c:pt>
                <c:pt idx="1">
                  <c:v>85.6</c:v>
                </c:pt>
                <c:pt idx="2">
                  <c:v>87.22</c:v>
                </c:pt>
                <c:pt idx="3">
                  <c:v>87.88</c:v>
                </c:pt>
                <c:pt idx="4">
                  <c:v>84.2</c:v>
                </c:pt>
              </c:numCache>
            </c:numRef>
          </c:val>
          <c:extLst>
            <c:ext xmlns:c16="http://schemas.microsoft.com/office/drawing/2014/chart" uri="{C3380CC4-5D6E-409C-BE32-E72D297353CC}">
              <c16:uniqueId val="{00000000-474A-4E2F-913A-E7B6BF8473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474A-4E2F-913A-E7B6BF8473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112.25</c:v>
                </c:pt>
                <c:pt idx="1">
                  <c:v>112.74</c:v>
                </c:pt>
                <c:pt idx="2">
                  <c:v>112.84</c:v>
                </c:pt>
                <c:pt idx="3">
                  <c:v>108.48</c:v>
                </c:pt>
                <c:pt idx="4">
                  <c:v>102.94</c:v>
                </c:pt>
              </c:numCache>
            </c:numRef>
          </c:val>
          <c:extLst>
            <c:ext xmlns:c16="http://schemas.microsoft.com/office/drawing/2014/chart" uri="{C3380CC4-5D6E-409C-BE32-E72D297353CC}">
              <c16:uniqueId val="{00000000-186A-4E91-9491-00D1DBB7F5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186A-4E91-9491-00D1DBB7F5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38.590000000000003</c:v>
                </c:pt>
                <c:pt idx="1">
                  <c:v>40.4</c:v>
                </c:pt>
                <c:pt idx="2">
                  <c:v>41.66</c:v>
                </c:pt>
                <c:pt idx="3">
                  <c:v>43.08</c:v>
                </c:pt>
                <c:pt idx="4">
                  <c:v>44.37</c:v>
                </c:pt>
              </c:numCache>
            </c:numRef>
          </c:val>
          <c:extLst>
            <c:ext xmlns:c16="http://schemas.microsoft.com/office/drawing/2014/chart" uri="{C3380CC4-5D6E-409C-BE32-E72D297353CC}">
              <c16:uniqueId val="{00000000-C2D1-4477-8970-A6BEC13D05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C2D1-4477-8970-A6BEC13D05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14.32</c:v>
                </c:pt>
                <c:pt idx="1">
                  <c:v>13.35</c:v>
                </c:pt>
                <c:pt idx="2">
                  <c:v>12.46</c:v>
                </c:pt>
                <c:pt idx="3">
                  <c:v>9.64</c:v>
                </c:pt>
                <c:pt idx="4">
                  <c:v>10.54</c:v>
                </c:pt>
              </c:numCache>
            </c:numRef>
          </c:val>
          <c:extLst>
            <c:ext xmlns:c16="http://schemas.microsoft.com/office/drawing/2014/chart" uri="{C3380CC4-5D6E-409C-BE32-E72D297353CC}">
              <c16:uniqueId val="{00000000-33D2-451B-81DE-B75FE2605A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33D2-451B-81DE-B75FE2605A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F1-4E2A-BB3D-6C775FE5D9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38F1-4E2A-BB3D-6C775FE5D9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242.43</c:v>
                </c:pt>
                <c:pt idx="1">
                  <c:v>307.47000000000003</c:v>
                </c:pt>
                <c:pt idx="2">
                  <c:v>253.16</c:v>
                </c:pt>
                <c:pt idx="3">
                  <c:v>278.51</c:v>
                </c:pt>
                <c:pt idx="4">
                  <c:v>255.75</c:v>
                </c:pt>
              </c:numCache>
            </c:numRef>
          </c:val>
          <c:extLst>
            <c:ext xmlns:c16="http://schemas.microsoft.com/office/drawing/2014/chart" uri="{C3380CC4-5D6E-409C-BE32-E72D297353CC}">
              <c16:uniqueId val="{00000000-7BAD-46FD-B747-26D8EEE113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BAD-46FD-B747-26D8EEE113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406.61</c:v>
                </c:pt>
                <c:pt idx="1">
                  <c:v>391.02</c:v>
                </c:pt>
                <c:pt idx="2">
                  <c:v>400.02</c:v>
                </c:pt>
                <c:pt idx="3">
                  <c:v>397.84</c:v>
                </c:pt>
                <c:pt idx="4">
                  <c:v>392</c:v>
                </c:pt>
              </c:numCache>
            </c:numRef>
          </c:val>
          <c:extLst>
            <c:ext xmlns:c16="http://schemas.microsoft.com/office/drawing/2014/chart" uri="{C3380CC4-5D6E-409C-BE32-E72D297353CC}">
              <c16:uniqueId val="{00000000-0F73-4E23-B8BD-299BD0B863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0F73-4E23-B8BD-299BD0B863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83.39</c:v>
                </c:pt>
                <c:pt idx="1">
                  <c:v>83.6</c:v>
                </c:pt>
                <c:pt idx="2">
                  <c:v>84.52</c:v>
                </c:pt>
                <c:pt idx="3">
                  <c:v>79.84</c:v>
                </c:pt>
                <c:pt idx="4">
                  <c:v>76.22</c:v>
                </c:pt>
              </c:numCache>
            </c:numRef>
          </c:val>
          <c:extLst>
            <c:ext xmlns:c16="http://schemas.microsoft.com/office/drawing/2014/chart" uri="{C3380CC4-5D6E-409C-BE32-E72D297353CC}">
              <c16:uniqueId val="{00000000-6AC3-456F-AAA8-C352CF9ADA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6AC3-456F-AAA8-C352CF9ADA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257.55</c:v>
                </c:pt>
                <c:pt idx="1">
                  <c:v>258.08</c:v>
                </c:pt>
                <c:pt idx="2">
                  <c:v>255.94</c:v>
                </c:pt>
                <c:pt idx="3">
                  <c:v>271.64999999999998</c:v>
                </c:pt>
                <c:pt idx="4">
                  <c:v>285.93</c:v>
                </c:pt>
              </c:numCache>
            </c:numRef>
          </c:val>
          <c:extLst>
            <c:ext xmlns:c16="http://schemas.microsoft.com/office/drawing/2014/chart" uri="{C3380CC4-5D6E-409C-BE32-E72D297353CC}">
              <c16:uniqueId val="{00000000-7013-47E6-BDE4-A29DC63074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7013-47E6-BDE4-A29DC63074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奈良県　御所市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25997</v>
      </c>
      <c r="AM8" s="70"/>
      <c r="AN8" s="70"/>
      <c r="AO8" s="70"/>
      <c r="AP8" s="70"/>
      <c r="AQ8" s="70"/>
      <c r="AR8" s="70"/>
      <c r="AS8" s="70"/>
      <c r="AT8" s="66">
        <f>データ!$S$6</f>
        <v>60.58</v>
      </c>
      <c r="AU8" s="67"/>
      <c r="AV8" s="67"/>
      <c r="AW8" s="67"/>
      <c r="AX8" s="67"/>
      <c r="AY8" s="67"/>
      <c r="AZ8" s="67"/>
      <c r="BA8" s="67"/>
      <c r="BB8" s="69">
        <f>データ!$T$6</f>
        <v>429.14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66.39</v>
      </c>
      <c r="J10" s="67"/>
      <c r="K10" s="67"/>
      <c r="L10" s="67"/>
      <c r="M10" s="67"/>
      <c r="N10" s="67"/>
      <c r="O10" s="68"/>
      <c r="P10" s="69">
        <f>データ!$P$6</f>
        <v>94.59</v>
      </c>
      <c r="Q10" s="69"/>
      <c r="R10" s="69"/>
      <c r="S10" s="69"/>
      <c r="T10" s="69"/>
      <c r="U10" s="69"/>
      <c r="V10" s="69"/>
      <c r="W10" s="70">
        <f>データ!$Q$6</f>
        <v>3765</v>
      </c>
      <c r="X10" s="70"/>
      <c r="Y10" s="70"/>
      <c r="Z10" s="70"/>
      <c r="AA10" s="70"/>
      <c r="AB10" s="70"/>
      <c r="AC10" s="70"/>
      <c r="AD10" s="2"/>
      <c r="AE10" s="2"/>
      <c r="AF10" s="2"/>
      <c r="AG10" s="2"/>
      <c r="AH10" s="4"/>
      <c r="AI10" s="4"/>
      <c r="AJ10" s="4"/>
      <c r="AK10" s="4"/>
      <c r="AL10" s="70">
        <f>データ!$U$6</f>
        <v>24480</v>
      </c>
      <c r="AM10" s="70"/>
      <c r="AN10" s="70"/>
      <c r="AO10" s="70"/>
      <c r="AP10" s="70"/>
      <c r="AQ10" s="70"/>
      <c r="AR10" s="70"/>
      <c r="AS10" s="70"/>
      <c r="AT10" s="66">
        <f>データ!$V$6</f>
        <v>50.07</v>
      </c>
      <c r="AU10" s="67"/>
      <c r="AV10" s="67"/>
      <c r="AW10" s="67"/>
      <c r="AX10" s="67"/>
      <c r="AY10" s="67"/>
      <c r="AZ10" s="67"/>
      <c r="BA10" s="67"/>
      <c r="BB10" s="69">
        <f>データ!$W$6</f>
        <v>488.92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KybkvcytgRY7nh0wEs9JWm8/BwQnrMdfO7RazbVzlUoOdmg4Pb1n3hKOM/xx8Z+zo7m2tiONuWASgGCMGPeHQ==" saltValue="vsoMN+DTG/HfXEAcPjT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292087</v>
      </c>
      <c r="D6" s="34">
        <f t="shared" si="3"/>
        <v>46</v>
      </c>
      <c r="E6" s="34">
        <f t="shared" si="3"/>
        <v>1</v>
      </c>
      <c r="F6" s="34">
        <f t="shared" si="3"/>
        <v>0</v>
      </c>
      <c r="G6" s="34">
        <f t="shared" si="3"/>
        <v>1</v>
      </c>
      <c r="H6" s="34" t="str">
        <f t="shared" si="3"/>
        <v>奈良県　御所市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66.39</v>
      </c>
      <c r="P6" s="35">
        <f t="shared" si="3"/>
        <v>94.59</v>
      </c>
      <c r="Q6" s="35">
        <f t="shared" si="3"/>
        <v>3765</v>
      </c>
      <c r="R6" s="35">
        <f t="shared" si="3"/>
        <v>25997</v>
      </c>
      <c r="S6" s="35">
        <f t="shared" si="3"/>
        <v>60.58</v>
      </c>
      <c r="T6" s="35">
        <f t="shared" si="3"/>
        <v>429.14</v>
      </c>
      <c r="U6" s="35">
        <f t="shared" si="3"/>
        <v>24480</v>
      </c>
      <c r="V6" s="35">
        <f t="shared" si="3"/>
        <v>50.07</v>
      </c>
      <c r="W6" s="35">
        <f t="shared" si="3"/>
        <v>488.92</v>
      </c>
      <c r="X6" s="36">
        <f>IF(X7="",NA(),X7)</f>
        <v>112.25</v>
      </c>
      <c r="Y6" s="36">
        <f t="shared" ref="Y6:AG6" si="4">IF(Y7="",NA(),Y7)</f>
        <v>112.74</v>
      </c>
      <c r="Z6" s="36">
        <f t="shared" si="4"/>
        <v>112.84</v>
      </c>
      <c r="AA6" s="36">
        <f t="shared" si="4"/>
        <v>108.48</v>
      </c>
      <c r="AB6" s="36">
        <f t="shared" si="4"/>
        <v>102.94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242.43</v>
      </c>
      <c r="AU6" s="36">
        <f t="shared" ref="AU6:BC6" si="6">IF(AU7="",NA(),AU7)</f>
        <v>307.47000000000003</v>
      </c>
      <c r="AV6" s="36">
        <f t="shared" si="6"/>
        <v>253.16</v>
      </c>
      <c r="AW6" s="36">
        <f t="shared" si="6"/>
        <v>278.51</v>
      </c>
      <c r="AX6" s="36">
        <f t="shared" si="6"/>
        <v>255.75</v>
      </c>
      <c r="AY6" s="36">
        <f t="shared" si="6"/>
        <v>381.53</v>
      </c>
      <c r="AZ6" s="36">
        <f t="shared" si="6"/>
        <v>391.54</v>
      </c>
      <c r="BA6" s="36">
        <f t="shared" si="6"/>
        <v>384.34</v>
      </c>
      <c r="BB6" s="36">
        <f t="shared" si="6"/>
        <v>359.47</v>
      </c>
      <c r="BC6" s="36">
        <f t="shared" si="6"/>
        <v>369.69</v>
      </c>
      <c r="BD6" s="35" t="str">
        <f>IF(BD7="","",IF(BD7="-","【-】","【"&amp;SUBSTITUTE(TEXT(BD7,"#,##0.00"),"-","△")&amp;"】"))</f>
        <v>【261.93】</v>
      </c>
      <c r="BE6" s="36">
        <f>IF(BE7="",NA(),BE7)</f>
        <v>406.61</v>
      </c>
      <c r="BF6" s="36">
        <f t="shared" ref="BF6:BN6" si="7">IF(BF7="",NA(),BF7)</f>
        <v>391.02</v>
      </c>
      <c r="BG6" s="36">
        <f t="shared" si="7"/>
        <v>400.02</v>
      </c>
      <c r="BH6" s="36">
        <f t="shared" si="7"/>
        <v>397.84</v>
      </c>
      <c r="BI6" s="36">
        <f t="shared" si="7"/>
        <v>392</v>
      </c>
      <c r="BJ6" s="36">
        <f t="shared" si="7"/>
        <v>393.27</v>
      </c>
      <c r="BK6" s="36">
        <f t="shared" si="7"/>
        <v>386.97</v>
      </c>
      <c r="BL6" s="36">
        <f t="shared" si="7"/>
        <v>380.58</v>
      </c>
      <c r="BM6" s="36">
        <f t="shared" si="7"/>
        <v>401.79</v>
      </c>
      <c r="BN6" s="36">
        <f t="shared" si="7"/>
        <v>402.99</v>
      </c>
      <c r="BO6" s="35" t="str">
        <f>IF(BO7="","",IF(BO7="-","【-】","【"&amp;SUBSTITUTE(TEXT(BO7,"#,##0.00"),"-","△")&amp;"】"))</f>
        <v>【270.46】</v>
      </c>
      <c r="BP6" s="36">
        <f>IF(BP7="",NA(),BP7)</f>
        <v>83.39</v>
      </c>
      <c r="BQ6" s="36">
        <f t="shared" ref="BQ6:BY6" si="8">IF(BQ7="",NA(),BQ7)</f>
        <v>83.6</v>
      </c>
      <c r="BR6" s="36">
        <f t="shared" si="8"/>
        <v>84.52</v>
      </c>
      <c r="BS6" s="36">
        <f t="shared" si="8"/>
        <v>79.84</v>
      </c>
      <c r="BT6" s="36">
        <f t="shared" si="8"/>
        <v>76.22</v>
      </c>
      <c r="BU6" s="36">
        <f t="shared" si="8"/>
        <v>100.47</v>
      </c>
      <c r="BV6" s="36">
        <f t="shared" si="8"/>
        <v>101.72</v>
      </c>
      <c r="BW6" s="36">
        <f t="shared" si="8"/>
        <v>102.38</v>
      </c>
      <c r="BX6" s="36">
        <f t="shared" si="8"/>
        <v>100.12</v>
      </c>
      <c r="BY6" s="36">
        <f t="shared" si="8"/>
        <v>98.66</v>
      </c>
      <c r="BZ6" s="35" t="str">
        <f>IF(BZ7="","",IF(BZ7="-","【-】","【"&amp;SUBSTITUTE(TEXT(BZ7,"#,##0.00"),"-","△")&amp;"】"))</f>
        <v>【103.91】</v>
      </c>
      <c r="CA6" s="36">
        <f>IF(CA7="",NA(),CA7)</f>
        <v>257.55</v>
      </c>
      <c r="CB6" s="36">
        <f t="shared" ref="CB6:CJ6" si="9">IF(CB7="",NA(),CB7)</f>
        <v>258.08</v>
      </c>
      <c r="CC6" s="36">
        <f t="shared" si="9"/>
        <v>255.94</v>
      </c>
      <c r="CD6" s="36">
        <f t="shared" si="9"/>
        <v>271.64999999999998</v>
      </c>
      <c r="CE6" s="36">
        <f t="shared" si="9"/>
        <v>285.93</v>
      </c>
      <c r="CF6" s="36">
        <f t="shared" si="9"/>
        <v>169.82</v>
      </c>
      <c r="CG6" s="36">
        <f t="shared" si="9"/>
        <v>168.2</v>
      </c>
      <c r="CH6" s="36">
        <f t="shared" si="9"/>
        <v>168.67</v>
      </c>
      <c r="CI6" s="36">
        <f t="shared" si="9"/>
        <v>174.97</v>
      </c>
      <c r="CJ6" s="36">
        <f t="shared" si="9"/>
        <v>178.59</v>
      </c>
      <c r="CK6" s="35" t="str">
        <f>IF(CK7="","",IF(CK7="-","【-】","【"&amp;SUBSTITUTE(TEXT(CK7,"#,##0.00"),"-","△")&amp;"】"))</f>
        <v>【167.11】</v>
      </c>
      <c r="CL6" s="36">
        <f>IF(CL7="",NA(),CL7)</f>
        <v>81.11</v>
      </c>
      <c r="CM6" s="36">
        <f t="shared" ref="CM6:CU6" si="10">IF(CM7="",NA(),CM7)</f>
        <v>77.58</v>
      </c>
      <c r="CN6" s="36">
        <f t="shared" si="10"/>
        <v>75.489999999999995</v>
      </c>
      <c r="CO6" s="36">
        <f t="shared" si="10"/>
        <v>73.59</v>
      </c>
      <c r="CP6" s="36">
        <f t="shared" si="10"/>
        <v>75.849999999999994</v>
      </c>
      <c r="CQ6" s="36">
        <f t="shared" si="10"/>
        <v>55.13</v>
      </c>
      <c r="CR6" s="36">
        <f t="shared" si="10"/>
        <v>54.77</v>
      </c>
      <c r="CS6" s="36">
        <f t="shared" si="10"/>
        <v>54.92</v>
      </c>
      <c r="CT6" s="36">
        <f t="shared" si="10"/>
        <v>55.63</v>
      </c>
      <c r="CU6" s="36">
        <f t="shared" si="10"/>
        <v>55.03</v>
      </c>
      <c r="CV6" s="35" t="str">
        <f>IF(CV7="","",IF(CV7="-","【-】","【"&amp;SUBSTITUTE(TEXT(CV7,"#,##0.00"),"-","△")&amp;"】"))</f>
        <v>【60.27】</v>
      </c>
      <c r="CW6" s="36">
        <f>IF(CW7="",NA(),CW7)</f>
        <v>83.19</v>
      </c>
      <c r="CX6" s="36">
        <f t="shared" ref="CX6:DF6" si="11">IF(CX7="",NA(),CX7)</f>
        <v>85.6</v>
      </c>
      <c r="CY6" s="36">
        <f t="shared" si="11"/>
        <v>87.22</v>
      </c>
      <c r="CZ6" s="36">
        <f t="shared" si="11"/>
        <v>87.88</v>
      </c>
      <c r="DA6" s="36">
        <f t="shared" si="11"/>
        <v>84.2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38.590000000000003</v>
      </c>
      <c r="DI6" s="36">
        <f t="shared" ref="DI6:DQ6" si="12">IF(DI7="",NA(),DI7)</f>
        <v>40.4</v>
      </c>
      <c r="DJ6" s="36">
        <f t="shared" si="12"/>
        <v>41.66</v>
      </c>
      <c r="DK6" s="36">
        <f t="shared" si="12"/>
        <v>43.08</v>
      </c>
      <c r="DL6" s="36">
        <f t="shared" si="12"/>
        <v>44.37</v>
      </c>
      <c r="DM6" s="36">
        <f t="shared" si="12"/>
        <v>46.66</v>
      </c>
      <c r="DN6" s="36">
        <f t="shared" si="12"/>
        <v>47.46</v>
      </c>
      <c r="DO6" s="36">
        <f t="shared" si="12"/>
        <v>48.49</v>
      </c>
      <c r="DP6" s="36">
        <f t="shared" si="12"/>
        <v>48.05</v>
      </c>
      <c r="DQ6" s="36">
        <f t="shared" si="12"/>
        <v>48.87</v>
      </c>
      <c r="DR6" s="35" t="str">
        <f>IF(DR7="","",IF(DR7="-","【-】","【"&amp;SUBSTITUTE(TEXT(DR7,"#,##0.00"),"-","△")&amp;"】"))</f>
        <v>【48.85】</v>
      </c>
      <c r="DS6" s="36">
        <f>IF(DS7="",NA(),DS7)</f>
        <v>14.32</v>
      </c>
      <c r="DT6" s="36">
        <f t="shared" ref="DT6:EB6" si="13">IF(DT7="",NA(),DT7)</f>
        <v>13.35</v>
      </c>
      <c r="DU6" s="36">
        <f t="shared" si="13"/>
        <v>12.46</v>
      </c>
      <c r="DV6" s="36">
        <f t="shared" si="13"/>
        <v>9.64</v>
      </c>
      <c r="DW6" s="36">
        <f t="shared" si="13"/>
        <v>10.54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1.65</v>
      </c>
      <c r="EE6" s="36">
        <f t="shared" ref="EE6:EM6" si="14">IF(EE7="",NA(),EE7)</f>
        <v>0.81</v>
      </c>
      <c r="EF6" s="36">
        <f t="shared" si="14"/>
        <v>1.06</v>
      </c>
      <c r="EG6" s="36">
        <f t="shared" si="14"/>
        <v>2.5</v>
      </c>
      <c r="EH6" s="36">
        <f t="shared" si="14"/>
        <v>1.95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292087</v>
      </c>
      <c r="D7" s="38">
        <v>46</v>
      </c>
      <c r="E7" s="38">
        <v>1</v>
      </c>
      <c r="F7" s="38">
        <v>0</v>
      </c>
      <c r="G7" s="38">
        <v>1</v>
      </c>
      <c r="H7" s="38" t="s">
        <v>92</v>
      </c>
      <c r="I7" s="38" t="s">
        <v>93</v>
      </c>
      <c r="J7" s="38" t="s">
        <v>94</v>
      </c>
      <c r="K7" s="38" t="s">
        <v>95</v>
      </c>
      <c r="L7" s="38" t="s">
        <v>96</v>
      </c>
      <c r="M7" s="38" t="s">
        <v>97</v>
      </c>
      <c r="N7" s="39" t="s">
        <v>98</v>
      </c>
      <c r="O7" s="39">
        <v>66.39</v>
      </c>
      <c r="P7" s="39">
        <v>94.59</v>
      </c>
      <c r="Q7" s="39">
        <v>3765</v>
      </c>
      <c r="R7" s="39">
        <v>25997</v>
      </c>
      <c r="S7" s="39">
        <v>60.58</v>
      </c>
      <c r="T7" s="39">
        <v>429.14</v>
      </c>
      <c r="U7" s="39">
        <v>24480</v>
      </c>
      <c r="V7" s="39">
        <v>50.07</v>
      </c>
      <c r="W7" s="39">
        <v>488.92</v>
      </c>
      <c r="X7" s="39">
        <v>112.25</v>
      </c>
      <c r="Y7" s="39">
        <v>112.74</v>
      </c>
      <c r="Z7" s="39">
        <v>112.84</v>
      </c>
      <c r="AA7" s="39">
        <v>108.48</v>
      </c>
      <c r="AB7" s="39">
        <v>102.94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242.43</v>
      </c>
      <c r="AU7" s="39">
        <v>307.47000000000003</v>
      </c>
      <c r="AV7" s="39">
        <v>253.16</v>
      </c>
      <c r="AW7" s="39">
        <v>278.51</v>
      </c>
      <c r="AX7" s="39">
        <v>255.75</v>
      </c>
      <c r="AY7" s="39">
        <v>381.53</v>
      </c>
      <c r="AZ7" s="39">
        <v>391.54</v>
      </c>
      <c r="BA7" s="39">
        <v>384.34</v>
      </c>
      <c r="BB7" s="39">
        <v>359.47</v>
      </c>
      <c r="BC7" s="39">
        <v>369.69</v>
      </c>
      <c r="BD7" s="39">
        <v>261.93</v>
      </c>
      <c r="BE7" s="39">
        <v>406.61</v>
      </c>
      <c r="BF7" s="39">
        <v>391.02</v>
      </c>
      <c r="BG7" s="39">
        <v>400.02</v>
      </c>
      <c r="BH7" s="39">
        <v>397.84</v>
      </c>
      <c r="BI7" s="39">
        <v>392</v>
      </c>
      <c r="BJ7" s="39">
        <v>393.27</v>
      </c>
      <c r="BK7" s="39">
        <v>386.97</v>
      </c>
      <c r="BL7" s="39">
        <v>380.58</v>
      </c>
      <c r="BM7" s="39">
        <v>401.79</v>
      </c>
      <c r="BN7" s="39">
        <v>402.99</v>
      </c>
      <c r="BO7" s="39">
        <v>270.45999999999998</v>
      </c>
      <c r="BP7" s="39">
        <v>83.39</v>
      </c>
      <c r="BQ7" s="39">
        <v>83.6</v>
      </c>
      <c r="BR7" s="39">
        <v>84.52</v>
      </c>
      <c r="BS7" s="39">
        <v>79.84</v>
      </c>
      <c r="BT7" s="39">
        <v>76.22</v>
      </c>
      <c r="BU7" s="39">
        <v>100.47</v>
      </c>
      <c r="BV7" s="39">
        <v>101.72</v>
      </c>
      <c r="BW7" s="39">
        <v>102.38</v>
      </c>
      <c r="BX7" s="39">
        <v>100.12</v>
      </c>
      <c r="BY7" s="39">
        <v>98.66</v>
      </c>
      <c r="BZ7" s="39">
        <v>103.91</v>
      </c>
      <c r="CA7" s="39">
        <v>257.55</v>
      </c>
      <c r="CB7" s="39">
        <v>258.08</v>
      </c>
      <c r="CC7" s="39">
        <v>255.94</v>
      </c>
      <c r="CD7" s="39">
        <v>271.64999999999998</v>
      </c>
      <c r="CE7" s="39">
        <v>285.93</v>
      </c>
      <c r="CF7" s="39">
        <v>169.82</v>
      </c>
      <c r="CG7" s="39">
        <v>168.2</v>
      </c>
      <c r="CH7" s="39">
        <v>168.67</v>
      </c>
      <c r="CI7" s="39">
        <v>174.97</v>
      </c>
      <c r="CJ7" s="39">
        <v>178.59</v>
      </c>
      <c r="CK7" s="39">
        <v>167.11</v>
      </c>
      <c r="CL7" s="39">
        <v>81.11</v>
      </c>
      <c r="CM7" s="39">
        <v>77.58</v>
      </c>
      <c r="CN7" s="39">
        <v>75.489999999999995</v>
      </c>
      <c r="CO7" s="39">
        <v>73.59</v>
      </c>
      <c r="CP7" s="39">
        <v>75.849999999999994</v>
      </c>
      <c r="CQ7" s="39">
        <v>55.13</v>
      </c>
      <c r="CR7" s="39">
        <v>54.77</v>
      </c>
      <c r="CS7" s="39">
        <v>54.92</v>
      </c>
      <c r="CT7" s="39">
        <v>55.63</v>
      </c>
      <c r="CU7" s="39">
        <v>55.03</v>
      </c>
      <c r="CV7" s="39">
        <v>60.27</v>
      </c>
      <c r="CW7" s="39">
        <v>83.19</v>
      </c>
      <c r="CX7" s="39">
        <v>85.6</v>
      </c>
      <c r="CY7" s="39">
        <v>87.22</v>
      </c>
      <c r="CZ7" s="39">
        <v>87.88</v>
      </c>
      <c r="DA7" s="39">
        <v>84.2</v>
      </c>
      <c r="DB7" s="39">
        <v>83</v>
      </c>
      <c r="DC7" s="39">
        <v>82.89</v>
      </c>
      <c r="DD7" s="39">
        <v>82.66</v>
      </c>
      <c r="DE7" s="39">
        <v>82.04</v>
      </c>
      <c r="DF7" s="39">
        <v>81.900000000000006</v>
      </c>
      <c r="DG7" s="39">
        <v>89.92</v>
      </c>
      <c r="DH7" s="39">
        <v>38.590000000000003</v>
      </c>
      <c r="DI7" s="39">
        <v>40.4</v>
      </c>
      <c r="DJ7" s="39">
        <v>41.66</v>
      </c>
      <c r="DK7" s="39">
        <v>43.08</v>
      </c>
      <c r="DL7" s="39">
        <v>44.37</v>
      </c>
      <c r="DM7" s="39">
        <v>46.66</v>
      </c>
      <c r="DN7" s="39">
        <v>47.46</v>
      </c>
      <c r="DO7" s="39">
        <v>48.49</v>
      </c>
      <c r="DP7" s="39">
        <v>48.05</v>
      </c>
      <c r="DQ7" s="39">
        <v>48.87</v>
      </c>
      <c r="DR7" s="39">
        <v>48.85</v>
      </c>
      <c r="DS7" s="39">
        <v>14.32</v>
      </c>
      <c r="DT7" s="39">
        <v>13.35</v>
      </c>
      <c r="DU7" s="39">
        <v>12.46</v>
      </c>
      <c r="DV7" s="39">
        <v>9.64</v>
      </c>
      <c r="DW7" s="39">
        <v>10.54</v>
      </c>
      <c r="DX7" s="39">
        <v>9.85</v>
      </c>
      <c r="DY7" s="39">
        <v>9.7100000000000009</v>
      </c>
      <c r="DZ7" s="39">
        <v>12.79</v>
      </c>
      <c r="EA7" s="39">
        <v>13.39</v>
      </c>
      <c r="EB7" s="39">
        <v>14.85</v>
      </c>
      <c r="EC7" s="39">
        <v>17.8</v>
      </c>
      <c r="ED7" s="39">
        <v>1.65</v>
      </c>
      <c r="EE7" s="39">
        <v>0.81</v>
      </c>
      <c r="EF7" s="39">
        <v>1.06</v>
      </c>
      <c r="EG7" s="39">
        <v>2.5</v>
      </c>
      <c r="EH7" s="39">
        <v>1.95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國岡 慎行</cp:lastModifiedBy>
  <cp:lastPrinted>2020-01-17T04:46:26Z</cp:lastPrinted>
  <dcterms:created xsi:type="dcterms:W3CDTF">2019-12-05T04:22:45Z</dcterms:created>
  <dcterms:modified xsi:type="dcterms:W3CDTF">2020-01-22T05:07:01Z</dcterms:modified>
  <cp:category/>
</cp:coreProperties>
</file>