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as01\fs01\0103_財政課\10_財政係\財政状況資料集\H30年度\【作業依頼・９月２３日〆切】平成３０年度財政状況資料集(公会計分)の作成及び提出について\"/>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<sst xmlns="http://schemas.openxmlformats.org/spreadsheetml/2006/main" count="1106" uniqueCount="622">
  <si>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</si>
  <si>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</si>
  <si>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</si>
  <si>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</si>
  <si>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</si>
  <si>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</si>
  <si>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</si>
  <si>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</si>
  <si>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</si>
  <si>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</si>
  <si>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</si>
  <si>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</si>
  <si>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</si>
  <si>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</si>
  <si>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</si>
  <si>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</si>
  <si>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</si>
  <si>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</si>
  <si>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</si>
  <si>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</si>
  <si>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</si>
  <si>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</si>
  <si>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</si>
  <si>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</si>
  <si>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</si>
  <si>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</si>
  <si>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</si>
  <si>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</si>
  <si>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</si>
  <si>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</si>
  <si>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</si>
  <si>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</si>
  <si>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</si>
  <si>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</si>
  <si>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</si>
  <si>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</si>
  <si>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</si>
  <si>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</si>
  <si>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</si>
  <si>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</si>
  <si>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</si>
  <si>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</si>
  <si>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</si>
  <si>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</si>
  <si>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</si>
  <si>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</si>
  <si>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</si>
  <si>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</si>
  <si>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</si>
  <si>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</si>
  <si>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</si>
  <si>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</si>
  <si>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</si>
  <si>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</si>
  <si>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</si>
  <si>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</si>
  <si>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</si>
  <si>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</si>
  <si>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</si>
  <si>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</si>
  <si>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</si>
  <si>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</si>
  <si>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</si>
  <si>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</si>
  <si>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</si>
  <si>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</si>
  <si>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</si>
  <si>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</si>
  <si>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</si>
  <si>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</si>
  <si>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</si>
  <si>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</si>
  <si>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</si>
  <si>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</si>
  <si>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</si>
  <si>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</si>
  <si>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</si>
  <si>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</si>
  <si>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</si>
  <si>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</si>
  <si>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</si>
  <si>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</si>
  <si>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</si>
  <si>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</si>
  <si>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</si>
  <si>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</si>
  <si>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</si>
  <si>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</si>
  <si>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</si>
  <si>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</si>
  <si>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</si>
  <si>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</si>
  <si>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</si>
  <si>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</si>
  <si>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</si>
  <si>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</si>
  <si>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</si>
  <si>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</si>
  <si>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</si>
  <si>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</si>
  <si>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</si>
  <si>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</si>
  <si>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</si>
  <si>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</si>
  <si>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</si>
  <si>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</si>
  <si>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</si>
  <si>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</si>
  <si>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</si>
  <si>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</si>
  <si>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</si>
  <si>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</si>
  <si>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</si>
  <si>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</si>
  <si>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</si>
  <si>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</si>
  <si>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</si>
  <si>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</si>
  <si>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</si>
  <si>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</si>
  <si>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</si>
  <si>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</si>
  <si>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</si>
  <si>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</si>
  <si>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</si>
  <si>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</si>
  <si>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</si>
  <si>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</si>
  <si>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</si>
  <si>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</si>
  <si>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</si>
  <si>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</si>
  <si>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</si>
  <si>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</si>
  <si>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</si>
  <si>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</si>
  <si>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</si>
  <si>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</si>
  <si>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</si>
  <si>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</si>
  <si>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</si>
  <si>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</si>
  <si>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</si>
  <si>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</si>
  <si>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</si>
  <si>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</si>
  <si>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</si>
  <si>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</si>
  <si>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</si>
  <si>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</si>
  <si>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</si>
  <si>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</si>
  <si>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</si>
  <si>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</si>
  <si>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</si>
  <si>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</si>
  <si>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</si>
  <si>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</si>
  <si>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</si>
  <si>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</si>
  <si>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</si>
  <si>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</si>
  <si>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</si>
  <si>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</si>
  <si>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</si>
  <si>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</si>
  <si>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</si>
  <si>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</si>
  <si>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</si>
  <si>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</si>
  <si>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</si>
  <si>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</si>
  <si>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</si>
  <si>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</si>
  <si>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</si>
  <si>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</si>
  <si>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</si>
  <si>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</si>
  <si>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</si>
  <si>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</si>
  <si>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</si>
  <si>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</si>
  <si>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</si>
  <si>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</si>
  <si>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</si>
  <si>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</si>
  <si>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</si>
  <si>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</si>
  <si>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</si>
  <si>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</si>
  <si>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</si>
  <si>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</si>
  <si>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</si>
  <si>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</si>
  <si>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</si>
  <si>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</si>
  <si>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</si>
  <si>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</si>
  <si>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</si>
  <si>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</si>
  <si>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</si>
  <si>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</si>
  <si>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</si>
  <si>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</si>
  <si>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</si>
  <si>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</si>
  <si>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</si>
  <si>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</si>
  <si>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</si>
  <si>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</si>
  <si>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</si>
  <si>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</si>
  <si>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</si>
  <si>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</si>
  <si>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</si>
  <si>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</si>
  <si>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奈良県御所市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</si>
  <si>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</si>
  <si>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</si>
  <si>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</si>
  <si>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</si>
  <si>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</si>
  <si>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</si>
  <si>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</si>
  <si>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</si>
  <si>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</si>
  <si>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</si>
  <si>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</si>
  <si>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</si>
  <si>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</si>
  <si>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</si>
  <si>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</si>
  <si>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</si>
  <si>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</si>
  <si>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</si>
  <si>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</si>
  <si>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</si>
  <si>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</si>
  <si>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</si>
  <si>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</si>
  <si>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</si>
  <si>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</si>
  <si>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</si>
  <si>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</si>
  <si>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</si>
  <si>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</si>
  <si>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</si>
  <si>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</si>
  <si>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</si>
  <si>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</si>
  <si>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</si>
  <si>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</si>
  <si>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</si>
  <si>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</si>
  <si>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</si>
  <si>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</si>
  <si>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</si>
  <si>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</si>
  <si>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</si>
  <si>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</si>
  <si>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</si>
  <si>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</si>
  <si>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</si>
  <si>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</si>
  <si>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</si>
  <si>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</si>
  <si>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</si>
  <si>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</si>
  <si>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</si>
  <si>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</si>
  <si>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</si>
  <si>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</si>
  <si>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</si>
  <si>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</si>
  <si>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</si>
  <si>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</si>
  <si>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</si>
  <si>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</si>
  <si>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</si>
  <si>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</si>
  <si>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</si>
  <si>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</si>
  <si>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</si>
  <si>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</si>
  <si>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</si>
  <si>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</si>
  <si>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</si>
  <si>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</si>
  <si>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</si>
  <si>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</si>
  <si>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</si>
  <si>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</si>
  <si>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</si>
  <si>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</si>
  <si>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</si>
  <si>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</si>
  <si>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</si>
  <si>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</si>
  <si>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</si>
  <si>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</si>
  <si>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</si>
  <si>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</si>
  <si>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</si>
  <si>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</si>
  <si>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</si>
  <si>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</si>
  <si>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</si>
  <si>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</si>
  <si>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</si>
  <si>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</si>
  <si>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</si>
  <si>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</si>
  <si>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</si>
  <si>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</si>
  <si>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</si>
  <si>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</si>
  <si>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</si>
  <si>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</si>
  <si>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</si>
  <si>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</si>
  <si>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</si>
  <si>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</si>
  <si>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</si>
  <si>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</si>
  <si>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</si>
  <si>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</si>
  <si>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</si>
  <si>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</si>
  <si>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</si>
  <si>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</si>
  <si>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</si>
  <si>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</si>
  <si>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</si>
  <si>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</si>
  <si>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</si>
  <si>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</si>
  <si>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</si>
  <si>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</si>
  <si>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</si>
  <si>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</si>
  <si>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</si>
  <si>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</si>
  <si>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</si>
  <si>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</si>
  <si>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</si>
  <si>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</si>
  <si>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</si>
  <si>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</si>
  <si>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</si>
  <si>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</si>
  <si>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</si>
  <si>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</si>
  <si>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</si>
  <si>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</si>
  <si>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</si>
  <si>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</si>
  <si>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</si>
  <si>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</si>
  <si>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</si>
  <si>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</si>
  <si>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</si>
  <si>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</si>
  <si>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</si>
  <si>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</si>
  <si>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</si>
  <si>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</si>
  <si>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奈良県御所市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</si>
  <si>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</si>
  <si>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</si>
  <si>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</si>
  <si>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</si>
  <si>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</si>
  <si>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</si>
  <si>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</si>
  <si>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</si>
  <si>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</si>
  <si>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</si>
  <si>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</si>
  <si>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</si>
  <si>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</si>
  <si>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</si>
  <si>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</si>
  <si>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</si>
  <si>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</si>
  <si>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</si>
  <si>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</si>
  <si>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</si>
  <si>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</si>
  <si>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</si>
  <si>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</si>
  <si>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</si>
  <si>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</si>
  <si>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</si>
  <si>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</si>
  <si>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</si>
  <si>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</si>
  <si>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</si>
  <si>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</si>
  <si>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</si>
  <si>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</si>
  <si>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</si>
  <si>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</si>
  <si>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</si>
  <si>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</si>
  <si>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</si>
  <si>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</si>
  <si>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</si>
  <si>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</si>
  <si>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国民宿舎葛城高原ロッジ特別会計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</si>
  <si>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</si>
  <si>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</si>
  <si>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</si>
  <si>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</si>
  <si>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</si>
  <si>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</si>
  <si>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</si>
  <si>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</si>
  <si>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</si>
  <si>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</si>
  <si>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</si>
  <si>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</si>
  <si>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</si>
  <si>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</si>
  <si>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</si>
  <si>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</si>
  <si>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</si>
  <si>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</si>
  <si>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</si>
  <si>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</si>
  <si>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</si>
  <si>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</si>
  <si>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</si>
  <si>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</si>
  <si>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</si>
  <si>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</si>
  <si>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</si>
  <si>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</si>
  <si>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</si>
  <si>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</si>
  <si>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</si>
  <si>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</si>
  <si>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</si>
  <si>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</si>
  <si>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</si>
  <si>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</si>
  <si>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</si>
  <si>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</si>
  <si>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</si>
  <si>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</si>
  <si>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</si>
  <si>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</si>
  <si>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</si>
  <si>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</si>
  <si>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</si>
  <si>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</si>
  <si>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</si>
  <si>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</si>
  <si>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</si>
  <si>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</si>
  <si>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</si>
  <si>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</si>
  <si>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</si>
  <si>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</si>
  <si>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</si>
  <si>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</si>
  <si>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</si>
  <si>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</si>
  <si>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</si>
  <si>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</si>
  <si>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</si>
  <si>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</si>
  <si>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</si>
  <si>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</si>
  <si>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</si>
  <si>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</si>
  <si>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</si>
  <si>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</si>
  <si>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</si>
  <si>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</si>
  <si>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国民宿舎葛城高原ロッジ特別会計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</si>
  <si>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</si>
  <si>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</si>
  <si>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</si>
  <si>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</si>
  <si>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</si>
  <si>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</si>
  <si>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</si>
  <si>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</si>
  <si>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</si>
  <si>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</si>
  <si>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</si>
  <si>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</si>
  <si>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</si>
  <si>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</si>
  <si>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</si>
  <si>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</si>
  <si>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</si>
  <si>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</si>
  <si>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</si>
  <si>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</si>
  <si>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</si>
  <si>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</si>
  <si>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</si>
  <si>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</si>
  <si>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</si>
  <si>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</si>
  <si>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</si>
  <si>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</si>
  <si>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</si>
  <si>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</si>
  <si>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</si>
  <si>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</si>
  <si>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</si>
  <si>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</si>
  <si>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</si>
  <si>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</si>
  <si>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</si>
  <si>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</si>
  <si>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</si>
  <si>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</si>
  <si>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</si>
  <si>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</si>
  <si>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</si>
  <si>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</si>
  <si>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</si>
  <si>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</si>
  <si>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</si>
  <si>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</si>
  <si>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</si>
  <si>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</si>
  <si>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</si>
  <si>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</si>
  <si>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</si>
  <si>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</si>
  <si>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</si>
  <si>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</si>
  <si>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</si>
  <si>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</si>
  <si>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</si>
  <si>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</si>
  <si>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</si>
  <si>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</si>
  <si>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</si>
  <si>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</si>
  <si>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</si>
  <si>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</si>
  <si>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</si>
  <si>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</si>
  <si>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</si>
  <si>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</si>
  <si>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</si>
  <si>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</si>
  <si>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</si>
  <si>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</si>
  <si>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</si>
  <si>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</si>
  <si>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</si>
  <si>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</si>
  <si>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</si>
  <si>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</si>
  <si>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</si>
  <si>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</si>
  <si>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</si>
  <si>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</si>
  <si>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</si>
  <si>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</si>
  <si>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</si>
  <si>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</si>
  <si>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</si>
  <si>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</si>
  <si>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</si>
  <si>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国民健康保険事業特別会計</t>
  </si>
  <si>
    <t>▲ 5.61</t>
  </si>
  <si>
    <t>▲ 6.70</t>
  </si>
  <si>
    <t>▲ 7.03</t>
  </si>
  <si>
    <t>▲ 6.02</t>
  </si>
  <si>
    <t>▲ 5.27</t>
  </si>
  <si>
    <t>学校給食費特別会計</t>
  </si>
  <si>
    <t>▲ 0.00</t>
  </si>
  <si>
    <t>▲ 0.01</t>
  </si>
  <si>
    <t>水道事業会計</t>
  </si>
  <si>
    <t>一般会計</t>
  </si>
  <si>
    <t>介護保険事業特別会計</t>
  </si>
  <si>
    <t>国民宿舎葛城高原ロッジ特別会計</t>
  </si>
  <si>
    <t>後期高齢者医療保険事業特別会計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</si>
  <si>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</si>
  <si>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</si>
  <si>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</si>
  <si>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</si>
  <si>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</si>
  <si>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</si>
  <si>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</si>
  <si>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</si>
  <si>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4">
      <t>コウキョウシセツ</t>
    </rPh>
    <rPh sb="4" eb="6">
      <t>セイビ</t>
    </rPh>
    <rPh sb="6" eb="8">
      <t>キキン</t>
    </rPh>
    <phoneticPr fontId="18"/>
  </si>
  <si>
    <t>ふるさと創生基金</t>
    <rPh sb="4" eb="6">
      <t>ソウセイ</t>
    </rPh>
    <rPh sb="6" eb="8">
      <t>キキン</t>
    </rPh>
    <phoneticPr fontId="18"/>
  </si>
  <si>
    <t>まちづくり推進基金</t>
    <rPh sb="5" eb="7">
      <t>スイシン</t>
    </rPh>
    <rPh sb="7" eb="9">
      <t>キキン</t>
    </rPh>
    <phoneticPr fontId="18"/>
  </si>
  <si>
    <t>福祉基金</t>
    <rPh sb="0" eb="2">
      <t>フクシ</t>
    </rPh>
    <rPh sb="2" eb="4">
      <t>キキ</t>
    </rPh>
    <phoneticPr fontId="18"/>
  </si>
  <si>
    <t>坂本奨学基金</t>
    <rPh sb="0" eb="2">
      <t>サカモト</t>
    </rPh>
    <rPh sb="2" eb="4">
      <t>ショウガク</t>
    </rPh>
    <rPh sb="4" eb="6">
      <t>キキン</t>
    </rPh>
    <phoneticPr fontId="18"/>
  </si>
  <si>
    <t>奈良県葛城地区清掃事務組合</t>
    <rPh sb="0" eb="5">
      <t>ナラケンカツラギ</t>
    </rPh>
    <rPh sb="5" eb="7">
      <t>チク</t>
    </rPh>
    <rPh sb="7" eb="9">
      <t>セイソウ</t>
    </rPh>
    <rPh sb="9" eb="11">
      <t>ジム</t>
    </rPh>
    <rPh sb="11" eb="13">
      <t>クミアイ</t>
    </rPh>
    <phoneticPr fontId="2"/>
  </si>
  <si>
    <t>奈良県市町村総合事務組合</t>
    <rPh sb="0" eb="6">
      <t>ナラケンシチョウソン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</si>
  <si>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</si>
  <si>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</si>
  <si>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</si>
  <si>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</si>
  <si>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</si>
  <si>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</si>
  <si>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</si>
  <si>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</si>
  <si>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</si>
  <si>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</si>
  <si>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適正な地方債の発行に努めた結果、将来負担比率は低下しているが、一方で、有形固定資産減価償却率は、類似団体よりも高く、上昇傾向にある。主な要因としては、昭和３０年代から４０年代に建設された市庁舎本館や市営住宅、各小中学校の老朽化割合が９０％以上になっていることが挙げられる。今後は、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</si>
  <si>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</si>
  <si>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</si>
  <si>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</si>
  <si>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</si>
  <si>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</si>
  <si>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</si>
  <si>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おいては、類似団体平均と比べ大きく上回っているが、適正な地方債の発行に努めた結果、低下傾向にあるが、後年度においては、大型事業の実施を複数予定しており、将来負担比率及び実質公債費比率は上昇していくと思われ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</si>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</sst>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6D24-46E7-97AA-CF98481172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52123</c:v>
                </c:pt>
                <c:pt idx="1">
                  <c:v>36782</c:v>
                </c:pt>
                <c:pt idx="2">
                  <c:v>32026</c:v>
                </c:pt>
                <c:pt idx="3">
                  <c:v>58994</c:v>
                </c:pt>
                <c:pt idx="4">
                  <c:v>61381</c:v>
                </c:pt>
              </c:numCache>
            </c:numRef>
          </c:val>
          <c:smooth val="0"/>
          <c:extLst>
            <c:ext xmlns:c16="http://schemas.microsoft.com/office/drawing/2014/chart" uri="{C3380CC4-5D6E-409C-BE32-E72D297353CC}">
              <c16:uniqueId val="{00000001-6D24-46E7-97AA-CF98481172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7.43</c:v>
                </c:pt>
                <c:pt idx="1">
                  <c:v>14.48</c:v>
                </c:pt>
                <c:pt idx="2">
                  <c:v>7.92</c:v>
                </c:pt>
                <c:pt idx="3">
                  <c:v>10.119999999999999</c:v>
                </c:pt>
                <c:pt idx="4">
                  <c:v>5.27</c:v>
                </c:pt>
              </c:numCache>
            </c:numRef>
          </c:val>
          <c:extLst>
            <c:ext xmlns:c16="http://schemas.microsoft.com/office/drawing/2014/chart" uri="{C3380CC4-5D6E-409C-BE32-E72D297353CC}">
              <c16:uniqueId val="{00000000-C63C-4C3A-B5A5-9755F57D0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6.15</c:v>
                </c:pt>
                <c:pt idx="1">
                  <c:v>9.7100000000000009</c:v>
                </c:pt>
                <c:pt idx="2">
                  <c:v>17.54</c:v>
                </c:pt>
                <c:pt idx="3">
                  <c:v>21.38</c:v>
                </c:pt>
                <c:pt idx="4">
                  <c:v>26.77</c:v>
                </c:pt>
              </c:numCache>
            </c:numRef>
          </c:val>
          <c:extLst>
            <c:ext xmlns:c16="http://schemas.microsoft.com/office/drawing/2014/chart" uri="{C3380CC4-5D6E-409C-BE32-E72D297353CC}">
              <c16:uniqueId val="{00000001-C63C-4C3A-B5A5-9755F57D00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1.25</c:v>
                </c:pt>
                <c:pt idx="1">
                  <c:v>10.82</c:v>
                </c:pt>
                <c:pt idx="2">
                  <c:v>0.43</c:v>
                </c:pt>
                <c:pt idx="3">
                  <c:v>6.19</c:v>
                </c:pt>
                <c:pt idx="4">
                  <c:v>0.15</c:v>
                </c:pt>
              </c:numCache>
            </c:numRef>
          </c:val>
          <c:smooth val="0"/>
          <c:extLst>
            <c:ext xmlns:c16="http://schemas.microsoft.com/office/drawing/2014/chart" uri="{C3380CC4-5D6E-409C-BE32-E72D297353CC}">
              <c16:uniqueId val="{00000002-C63C-4C3A-B5A5-9755F57D00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0F-4CD4-8CC4-707619BC1B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0F-4CD4-8CC4-707619BC1B4F}"/>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0F-4CD4-8CC4-707619BC1B4F}"/>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0F-4CD4-8CC4-707619BC1B4F}"/>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0F-4CD4-8CC4-707619BC1B4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0.33</c:v>
                </c:pt>
                <c:pt idx="4">
                  <c:v>#N/A</c:v>
                </c:pt>
                <c:pt idx="5">
                  <c:v>0.53</c:v>
                </c:pt>
                <c:pt idx="6">
                  <c:v>#N/A</c:v>
                </c:pt>
                <c:pt idx="7">
                  <c:v>0.94</c:v>
                </c:pt>
                <c:pt idx="8">
                  <c:v>#N/A</c:v>
                </c:pt>
                <c:pt idx="9">
                  <c:v>0.78</c:v>
                </c:pt>
              </c:numCache>
            </c:numRef>
          </c:val>
          <c:extLst>
            <c:ext xmlns:c16="http://schemas.microsoft.com/office/drawing/2014/chart" uri="{C3380CC4-5D6E-409C-BE32-E72D297353CC}">
              <c16:uniqueId val="{00000005-300F-4CD4-8CC4-707619BC1B4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7.42</c:v>
                </c:pt>
                <c:pt idx="2">
                  <c:v>#N/A</c:v>
                </c:pt>
                <c:pt idx="3">
                  <c:v>14.47</c:v>
                </c:pt>
                <c:pt idx="4">
                  <c:v>#N/A</c:v>
                </c:pt>
                <c:pt idx="5">
                  <c:v>7.91</c:v>
                </c:pt>
                <c:pt idx="6">
                  <c:v>#N/A</c:v>
                </c:pt>
                <c:pt idx="7">
                  <c:v>10.119999999999999</c:v>
                </c:pt>
                <c:pt idx="8">
                  <c:v>#N/A</c:v>
                </c:pt>
                <c:pt idx="9">
                  <c:v>5.27</c:v>
                </c:pt>
              </c:numCache>
            </c:numRef>
          </c:val>
          <c:extLst>
            <c:ext xmlns:c16="http://schemas.microsoft.com/office/drawing/2014/chart" uri="{C3380CC4-5D6E-409C-BE32-E72D297353CC}">
              <c16:uniqueId val="{00000006-300F-4CD4-8CC4-707619BC1B4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8.83</c:v>
                </c:pt>
                <c:pt idx="2">
                  <c:v>#N/A</c:v>
                </c:pt>
                <c:pt idx="3">
                  <c:v>8.9600000000000009</c:v>
                </c:pt>
                <c:pt idx="4">
                  <c:v>#N/A</c:v>
                </c:pt>
                <c:pt idx="5">
                  <c:v>9.7799999999999994</c:v>
                </c:pt>
                <c:pt idx="6">
                  <c:v>#N/A</c:v>
                </c:pt>
                <c:pt idx="7">
                  <c:v>9.25</c:v>
                </c:pt>
                <c:pt idx="8">
                  <c:v>#N/A</c:v>
                </c:pt>
                <c:pt idx="9">
                  <c:v>7.99</c:v>
                </c:pt>
              </c:numCache>
            </c:numRef>
          </c:val>
          <c:extLst>
            <c:ext xmlns:c16="http://schemas.microsoft.com/office/drawing/2014/chart" uri="{C3380CC4-5D6E-409C-BE32-E72D297353CC}">
              <c16:uniqueId val="{00000007-300F-4CD4-8CC4-707619BC1B4F}"/>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0.01</c:v>
                </c:pt>
                <c:pt idx="9">
                  <c:v>#N/A</c:v>
                </c:pt>
              </c:numCache>
            </c:numRef>
          </c:val>
          <c:extLst>
            <c:ext xmlns:c16="http://schemas.microsoft.com/office/drawing/2014/chart" uri="{C3380CC4-5D6E-409C-BE32-E72D297353CC}">
              <c16:uniqueId val="{00000008-300F-4CD4-8CC4-707619BC1B4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5.61</c:v>
                </c:pt>
                <c:pt idx="1">
                  <c:v>#N/A</c:v>
                </c:pt>
                <c:pt idx="2">
                  <c:v>6.7</c:v>
                </c:pt>
                <c:pt idx="3">
                  <c:v>#N/A</c:v>
                </c:pt>
                <c:pt idx="4">
                  <c:v>7.03</c:v>
                </c:pt>
                <c:pt idx="5">
                  <c:v>#N/A</c:v>
                </c:pt>
                <c:pt idx="6">
                  <c:v>6.02</c:v>
                </c:pt>
                <c:pt idx="7">
                  <c:v>#N/A</c:v>
                </c:pt>
                <c:pt idx="8">
                  <c:v>5.27</c:v>
                </c:pt>
                <c:pt idx="9">
                  <c:v>#N/A</c:v>
                </c:pt>
              </c:numCache>
            </c:numRef>
          </c:val>
          <c:extLst>
            <c:ext xmlns:c16="http://schemas.microsoft.com/office/drawing/2014/chart" uri="{C3380CC4-5D6E-409C-BE32-E72D297353CC}">
              <c16:uniqueId val="{00000009-300F-4CD4-8CC4-707619BC1B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1633</c:v>
                </c:pt>
                <c:pt idx="5">
                  <c:v>1560</c:v>
                </c:pt>
                <c:pt idx="8">
                  <c:v>1467</c:v>
                </c:pt>
                <c:pt idx="11">
                  <c:v>1454</c:v>
                </c:pt>
                <c:pt idx="14">
                  <c:v>1350</c:v>
                </c:pt>
              </c:numCache>
            </c:numRef>
          </c:val>
          <c:extLst>
            <c:ext xmlns:c16="http://schemas.microsoft.com/office/drawing/2014/chart" uri="{C3380CC4-5D6E-409C-BE32-E72D297353CC}">
              <c16:uniqueId val="{00000000-3693-496C-837B-28392AF36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93-496C-837B-28392AF36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93-496C-837B-28392AF36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c:v>
                </c:pt>
                <c:pt idx="3">
                  <c:v>114</c:v>
                </c:pt>
                <c:pt idx="6">
                  <c:v>96</c:v>
                </c:pt>
                <c:pt idx="9">
                  <c:v>60</c:v>
                </c:pt>
                <c:pt idx="12">
                  <c:v>56</c:v>
                </c:pt>
              </c:numCache>
            </c:numRef>
          </c:val>
          <c:extLst>
            <c:ext xmlns:c16="http://schemas.microsoft.com/office/drawing/2014/chart" uri="{C3380CC4-5D6E-409C-BE32-E72D297353CC}">
              <c16:uniqueId val="{00000003-3693-496C-837B-28392AF36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372</c:v>
                </c:pt>
                <c:pt idx="3">
                  <c:v>346</c:v>
                </c:pt>
                <c:pt idx="6">
                  <c:v>316</c:v>
                </c:pt>
                <c:pt idx="9">
                  <c:v>364</c:v>
                </c:pt>
                <c:pt idx="12">
                  <c:v>353</c:v>
                </c:pt>
              </c:numCache>
            </c:numRef>
          </c:val>
          <c:extLst>
            <c:ext xmlns:c16="http://schemas.microsoft.com/office/drawing/2014/chart" uri="{C3380CC4-5D6E-409C-BE32-E72D297353CC}">
              <c16:uniqueId val="{00000004-3693-496C-837B-28392AF36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93-496C-837B-28392AF36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93-496C-837B-28392AF36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2133</c:v>
                </c:pt>
                <c:pt idx="3">
                  <c:v>1953</c:v>
                </c:pt>
                <c:pt idx="6">
                  <c:v>1895</c:v>
                </c:pt>
                <c:pt idx="9">
                  <c:v>1890</c:v>
                </c:pt>
                <c:pt idx="12">
                  <c:v>1815</c:v>
                </c:pt>
              </c:numCache>
            </c:numRef>
          </c:val>
          <c:extLst>
            <c:ext xmlns:c16="http://schemas.microsoft.com/office/drawing/2014/chart" uri="{C3380CC4-5D6E-409C-BE32-E72D297353CC}">
              <c16:uniqueId val="{00000007-3693-496C-837B-28392AF36A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986</c:v>
                </c:pt>
                <c:pt idx="2">
                  <c:v>#N/A</c:v>
                </c:pt>
                <c:pt idx="3">
                  <c:v>#N/A</c:v>
                </c:pt>
                <c:pt idx="4">
                  <c:v>853</c:v>
                </c:pt>
                <c:pt idx="5">
                  <c:v>#N/A</c:v>
                </c:pt>
                <c:pt idx="6">
                  <c:v>#N/A</c:v>
                </c:pt>
                <c:pt idx="7">
                  <c:v>840</c:v>
                </c:pt>
                <c:pt idx="8">
                  <c:v>#N/A</c:v>
                </c:pt>
                <c:pt idx="9">
                  <c:v>#N/A</c:v>
                </c:pt>
                <c:pt idx="10">
                  <c:v>860</c:v>
                </c:pt>
                <c:pt idx="11">
                  <c:v>#N/A</c:v>
                </c:pt>
                <c:pt idx="12">
                  <c:v>#N/A</c:v>
                </c:pt>
                <c:pt idx="13">
                  <c:v>874</c:v>
                </c:pt>
                <c:pt idx="14">
                  <c:v>#N/A</c:v>
                </c:pt>
              </c:numCache>
            </c:numRef>
          </c:val>
          <c:smooth val="0"/>
          <c:extLst>
            <c:ext xmlns:c16="http://schemas.microsoft.com/office/drawing/2014/chart" uri="{C3380CC4-5D6E-409C-BE32-E72D297353CC}">
              <c16:uniqueId val="{00000008-3693-496C-837B-28392AF36A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12058</c:v>
                </c:pt>
                <c:pt idx="5">
                  <c:v>11826</c:v>
                </c:pt>
                <c:pt idx="8">
                  <c:v>11896</c:v>
                </c:pt>
                <c:pt idx="11">
                  <c:v>11536</c:v>
                </c:pt>
                <c:pt idx="14">
                  <c:v>12194</c:v>
                </c:pt>
              </c:numCache>
            </c:numRef>
          </c:val>
          <c:extLst>
            <c:ext xmlns:c16="http://schemas.microsoft.com/office/drawing/2014/chart" uri="{C3380CC4-5D6E-409C-BE32-E72D297353CC}">
              <c16:uniqueId val="{00000000-6F8E-4B9D-9A3E-F8B2D2F687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1501</c:v>
                </c:pt>
                <c:pt idx="5">
                  <c:v>1360</c:v>
                </c:pt>
                <c:pt idx="8">
                  <c:v>1302</c:v>
                </c:pt>
                <c:pt idx="11">
                  <c:v>1241</c:v>
                </c:pt>
                <c:pt idx="14">
                  <c:v>1214</c:v>
                </c:pt>
              </c:numCache>
            </c:numRef>
          </c:val>
          <c:extLst>
            <c:ext xmlns:c16="http://schemas.microsoft.com/office/drawing/2014/chart" uri="{C3380CC4-5D6E-409C-BE32-E72D297353CC}">
              <c16:uniqueId val="{00000001-6F8E-4B9D-9A3E-F8B2D2F687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2842</c:v>
                </c:pt>
                <c:pt idx="5">
                  <c:v>3147</c:v>
                </c:pt>
                <c:pt idx="8">
                  <c:v>3529</c:v>
                </c:pt>
                <c:pt idx="11">
                  <c:v>3929</c:v>
                </c:pt>
                <c:pt idx="14">
                  <c:v>4523</c:v>
                </c:pt>
              </c:numCache>
            </c:numRef>
          </c:val>
          <c:extLst>
            <c:ext xmlns:c16="http://schemas.microsoft.com/office/drawing/2014/chart" uri="{C3380CC4-5D6E-409C-BE32-E72D297353CC}">
              <c16:uniqueId val="{00000002-6F8E-4B9D-9A3E-F8B2D2F687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8E-4B9D-9A3E-F8B2D2F687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8E-4B9D-9A3E-F8B2D2F687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8E-4B9D-9A3E-F8B2D2F687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2598</c:v>
                </c:pt>
                <c:pt idx="3">
                  <c:v>2583</c:v>
                </c:pt>
                <c:pt idx="6">
                  <c:v>2734</c:v>
                </c:pt>
                <c:pt idx="9">
                  <c:v>2589</c:v>
                </c:pt>
                <c:pt idx="12">
                  <c:v>2761</c:v>
                </c:pt>
              </c:numCache>
            </c:numRef>
          </c:val>
          <c:extLst>
            <c:ext xmlns:c16="http://schemas.microsoft.com/office/drawing/2014/chart" uri="{C3380CC4-5D6E-409C-BE32-E72D297353CC}">
              <c16:uniqueId val="{00000006-6F8E-4B9D-9A3E-F8B2D2F687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303</c:v>
                </c:pt>
                <c:pt idx="3">
                  <c:v>267</c:v>
                </c:pt>
                <c:pt idx="6">
                  <c:v>202</c:v>
                </c:pt>
                <c:pt idx="9">
                  <c:v>152</c:v>
                </c:pt>
                <c:pt idx="12">
                  <c:v>134</c:v>
                </c:pt>
              </c:numCache>
            </c:numRef>
          </c:val>
          <c:extLst>
            <c:ext xmlns:c16="http://schemas.microsoft.com/office/drawing/2014/chart" uri="{C3380CC4-5D6E-409C-BE32-E72D297353CC}">
              <c16:uniqueId val="{00000007-6F8E-4B9D-9A3E-F8B2D2F687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4315</c:v>
                </c:pt>
                <c:pt idx="3">
                  <c:v>4086</c:v>
                </c:pt>
                <c:pt idx="6">
                  <c:v>3851</c:v>
                </c:pt>
                <c:pt idx="9">
                  <c:v>4032</c:v>
                </c:pt>
                <c:pt idx="12">
                  <c:v>3976</c:v>
                </c:pt>
              </c:numCache>
            </c:numRef>
          </c:val>
          <c:extLst>
            <c:ext xmlns:c16="http://schemas.microsoft.com/office/drawing/2014/chart" uri="{C3380CC4-5D6E-409C-BE32-E72D297353CC}">
              <c16:uniqueId val="{00000008-6F8E-4B9D-9A3E-F8B2D2F687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8E-4B9D-9A3E-F8B2D2F687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18713</c:v>
                </c:pt>
                <c:pt idx="3">
                  <c:v>18185</c:v>
                </c:pt>
                <c:pt idx="6">
                  <c:v>17900</c:v>
                </c:pt>
                <c:pt idx="9">
                  <c:v>18078</c:v>
                </c:pt>
                <c:pt idx="12">
                  <c:v>18242</c:v>
                </c:pt>
              </c:numCache>
            </c:numRef>
          </c:val>
          <c:extLst>
            <c:ext xmlns:c16="http://schemas.microsoft.com/office/drawing/2014/chart" uri="{C3380CC4-5D6E-409C-BE32-E72D297353CC}">
              <c16:uniqueId val="{0000000A-6F8E-4B9D-9A3E-F8B2D2F687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9528</c:v>
                </c:pt>
                <c:pt idx="2">
                  <c:v>#N/A</c:v>
                </c:pt>
                <c:pt idx="3">
                  <c:v>#N/A</c:v>
                </c:pt>
                <c:pt idx="4">
                  <c:v>8787</c:v>
                </c:pt>
                <c:pt idx="5">
                  <c:v>#N/A</c:v>
                </c:pt>
                <c:pt idx="6">
                  <c:v>#N/A</c:v>
                </c:pt>
                <c:pt idx="7">
                  <c:v>7960</c:v>
                </c:pt>
                <c:pt idx="8">
                  <c:v>#N/A</c:v>
                </c:pt>
                <c:pt idx="9">
                  <c:v>#N/A</c:v>
                </c:pt>
                <c:pt idx="10">
                  <c:v>8145</c:v>
                </c:pt>
                <c:pt idx="11">
                  <c:v>#N/A</c:v>
                </c:pt>
                <c:pt idx="12">
                  <c:v>#N/A</c:v>
                </c:pt>
                <c:pt idx="13">
                  <c:v>7181</c:v>
                </c:pt>
                <c:pt idx="14">
                  <c:v>#N/A</c:v>
                </c:pt>
              </c:numCache>
            </c:numRef>
          </c:val>
          <c:smooth val="0"/>
          <c:extLst>
            <c:ext xmlns:c16="http://schemas.microsoft.com/office/drawing/2014/chart" uri="{C3380CC4-5D6E-409C-BE32-E72D297353CC}">
              <c16:uniqueId val="{0000000B-6F8E-4B9D-9A3E-F8B2D2F687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1323</c:v>
                </c:pt>
                <c:pt idx="1">
                  <c:v>1621</c:v>
                </c:pt>
                <c:pt idx="2">
                  <c:v>2006</c:v>
                </c:pt>
              </c:numCache>
            </c:numRef>
          </c:val>
          <c:extLst>
            <c:ext xmlns:c16="http://schemas.microsoft.com/office/drawing/2014/chart" uri="{C3380CC4-5D6E-409C-BE32-E72D297353CC}">
              <c16:uniqueId val="{00000000-5333-45A6-801F-2FF0692D97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863</c:v>
                </c:pt>
                <c:pt idx="1">
                  <c:v>852</c:v>
                </c:pt>
                <c:pt idx="2">
                  <c:v>1004</c:v>
                </c:pt>
              </c:numCache>
            </c:numRef>
          </c:val>
          <c:extLst>
            <c:ext xmlns:c16="http://schemas.microsoft.com/office/drawing/2014/chart" uri="{C3380CC4-5D6E-409C-BE32-E72D297353CC}">
              <c16:uniqueId val="{00000001-5333-45A6-801F-2FF0692D97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1186</c:v>
                </c:pt>
                <c:pt idx="1">
                  <c:v>1259</c:v>
                </c:pt>
                <c:pt idx="2">
                  <c:v>1286</c:v>
                </c:pt>
              </c:numCache>
            </c:numRef>
          </c:val>
          <c:extLst>
            <c:ext xmlns:c16="http://schemas.microsoft.com/office/drawing/2014/chart" uri="{C3380CC4-5D6E-409C-BE32-E72D297353CC}">
              <c16:uniqueId val="{00000002-5333-45A6-801F-2FF0692D97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{02AB4035-8E43-4277-8CD0-17BFE2D9C331}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69-430B-8521-1E8879442A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{C2422EB4-37E1-419E-BB8C-FB7A1D5B8803}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69-430B-8521-1E8879442A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{069468A2-4C8B-4932-8C04-1303312D41EA}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69-430B-8521-1E8879442A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{AE77E916-958F-42CB-8B85-FED3F11A4D20}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69-430B-8521-1E8879442A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{932DDFA9-AB27-43B6-8FB7-164097459543}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69-430B-8521-1E8879442A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{728312FD-FD29-4E62-A9CF-5283B6341A10}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69-430B-8521-1E8879442AA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{4C5A34A6-0DCE-4BA9-95A5-07142B9AB534}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69-430B-8521-1E8879442AA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{EBD1955F-E013-4589-A463-B9A4D84957B6}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69-430B-8521-1E8879442AA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{29A08DEB-C2D2-47AA-B3C8-D2DF5C9859BB}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69-430B-8521-1E8879442A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59</c:v>
                </c:pt>
                <c:pt idx="24">
                  <c:v>63.2</c:v>
                </c:pt>
                <c:pt idx="32">
                  <c:v>63.8</c:v>
                </c:pt>
              </c:numCache>
            </c:numRef>
          </c:xVal>
          <c:yVal>
            <c:numRef>
              <c:f>公会計指標分析・財政指標組合せ分析表!$BP$51:$DC$51</c:f>
              <c:numCache>
                <c:formatCode>#,##0.0;"▲ "#,##0.0</c:formatCode>
                <c:ptCount val="40"/>
                <c:pt idx="8">
                  <c:v>135.30000000000001</c:v>
                </c:pt>
                <c:pt idx="16">
                  <c:v>125.9</c:v>
                </c:pt>
                <c:pt idx="24">
                  <c:v>128.1</c:v>
                </c:pt>
                <c:pt idx="32">
                  <c:v>113.6</c:v>
                </c:pt>
              </c:numCache>
            </c:numRef>
          </c:yVal>
          <c:smooth val="0"/>
          <c:extLst>
            <c:ext xmlns:c16="http://schemas.microsoft.com/office/drawing/2014/chart" uri="{C3380CC4-5D6E-409C-BE32-E72D297353CC}">
              <c16:uniqueId val="{00000009-7469-430B-8521-1E8879442A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{D24B6D4C-1988-42EA-B5BB-9AD9756A2787}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69-430B-8521-1E8879442A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{3B0C6FEA-A1FA-4722-A1FE-9648A9439EF4}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69-430B-8521-1E8879442A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{B3841567-4AEB-49B2-A7C9-1DA32A28F7EB}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69-430B-8521-1E8879442A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{36114758-9F65-40E0-A86C-8BE3F32D2A43}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69-430B-8521-1E8879442A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{2E64C7F3-4DF4-4576-A71A-E8A330734725}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69-430B-8521-1E8879442A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{2275B3D5-9D5C-4D2E-86B2-AB207C2D5F8A}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69-430B-8521-1E8879442AA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{B86E57B0-2508-46DB-B76A-67B98769F6D9}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69-430B-8521-1E8879442AA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{6C045AB6-9D0B-43F7-9AAA-F5164BC95258}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69-430B-8521-1E8879442AA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{F92E9228-CD8F-48A6-8723-F67A0F54A5B2}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69-430B-8521-1E8879442A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7469-430B-8521-1E8879442AA9}"/>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{B4290A5D-A0C6-485A-BBD0-28704178373A}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A-4603-BBA8-0D055199C2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{25BF521F-9C46-458F-B222-078D9907AE9E}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A-4603-BBA8-0D055199C2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{89A7FF3A-36C3-4386-8EDA-6540C5F9A0BC}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A-4603-BBA8-0D055199C2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{389CB369-DE87-4A20-84D2-1EA21A878ED1}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A-4603-BBA8-0D055199C2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{47EAAE8A-6062-48C2-BE9A-2025E1F508C6}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A-4603-BBA8-0D055199C2A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{A57C5347-F6BE-437A-A631-131A7D6A049B}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A-4603-BBA8-0D055199C2A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{B914AB34-06CB-46A0-B6FB-47AAF4E8500D}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A-4603-BBA8-0D055199C2A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{605A2848-ABC2-45AA-8A71-73B49548B078}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A-4603-BBA8-0D055199C2A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{75109C9C-F85F-4112-B9AE-43FF387FDDE2}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A-4603-BBA8-0D055199C2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14.9</c:v>
                </c:pt>
                <c:pt idx="16">
                  <c:v>14</c:v>
                </c:pt>
                <c:pt idx="24">
                  <c:v>13.3</c:v>
                </c:pt>
                <c:pt idx="32">
                  <c:v>13.5</c:v>
                </c:pt>
              </c:numCache>
            </c:numRef>
          </c:xVal>
          <c:yVal>
            <c:numRef>
              <c:f>公会計指標分析・財政指標組合せ分析表!$BP$73:$DC$73</c:f>
              <c:numCache>
                <c:formatCode>#,##0.0;"▲ "#,##0.0</c:formatCode>
                <c:ptCount val="40"/>
                <c:pt idx="0">
                  <c:v>150.80000000000001</c:v>
                </c:pt>
                <c:pt idx="8">
                  <c:v>135.30000000000001</c:v>
                </c:pt>
                <c:pt idx="16">
                  <c:v>125.9</c:v>
                </c:pt>
                <c:pt idx="24">
                  <c:v>128.1</c:v>
                </c:pt>
                <c:pt idx="32">
                  <c:v>113.6</c:v>
                </c:pt>
              </c:numCache>
            </c:numRef>
          </c:yVal>
          <c:smooth val="0"/>
          <c:extLst>
            <c:ext xmlns:c16="http://schemas.microsoft.com/office/drawing/2014/chart" uri="{C3380CC4-5D6E-409C-BE32-E72D297353CC}">
              <c16:uniqueId val="{00000009-BCCA-4603-BBA8-0D055199C2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{FB6E6F37-EAC0-4BE3-AE51-C0C4230B72D1}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A-4603-BBA8-0D055199C2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{C00827FD-2D4A-4412-87A9-AE75BA329D03}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A-4603-BBA8-0D055199C2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{8ABD1E4B-EEA5-4512-8827-477557736F71}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A-4603-BBA8-0D055199C2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{2DB4593D-D2E4-4FE4-AA25-6DE02811B621}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A-4603-BBA8-0D055199C2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{2C0FA9C9-71BF-40BC-8F61-1D67CADC34AF}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A-4603-BBA8-0D055199C2A6}"/>
                </c:ext>
              </c:extLst>
            </c:dLbl>
            <c:dLbl>
              <c:idx val="8"/>
              <c:layout>
                <c:manualLayout>
                  <c:x val="-3.0172738101802075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{9E868A3A-5E62-49D3-9626-6E10FE0EEC05}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A-4603-BBA8-0D055199C2A6}"/>
                </c:ext>
              </c:extLst>
            </c:dLbl>
            <c:dLbl>
              <c:idx val="16"/>
              <c:layout>
                <c:manualLayout>
                  <c:x val="-3.322324513641919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{2FD5DA27-1334-47CA-9882-5B3E9239E86A}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A-4603-BBA8-0D055199C2A6}"/>
                </c:ext>
              </c:extLst>
            </c:dLbl>
            <c:dLbl>
              <c:idx val="24"/>
              <c:layout>
                <c:manualLayout>
                  <c:x val="-3.01728098953307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{4DDC7C45-8F62-4D97-98F4-33B208356761}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A-4603-BBA8-0D055199C2A6}"/>
                </c:ext>
              </c:extLst>
            </c:dLbl>
            <c:dLbl>
              <c:idx val="32"/>
              <c:layout>
                <c:manualLayout>
                  <c:x val="-3.3223173342890502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{0E0E3D96-C54C-45B4-88B7-F85DDBFB6617}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A-4603-BBA8-0D055199C2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BCCA-4603-BBA8-0D055199C2A6}"/>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8"/>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地方債残高の自然減及び適正な地方債発行に努めた結果、公債費は減少傾向にある。しかしながら</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ついては過疎対策事業債を始めとする地方債の発行が増嵩しており、また後年度においては複数の大型事業が控えていることから更なる地方債発行の増が見込まれる。それに伴って公債費の増も避けられないものであると考えており、そのうえでできうる限り地方債の発行を抑制していくために、事業の取捨選択など事業実施による費用対効果を考慮した財政運営をおこな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満期一括償還地方債の償還財源として積み立てた当該基金はなし。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前年度に引き続き地方債残高は増加傾向にある。これは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より過疎対策事業債の発行が可能となったことで、従来よりも高い充当率で借り入れが可能となったこと、過疎対策事業債の一部がソフト事業に充当できるようになったこと等により発行額が増大し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後年度には複数の大型事業が控えており、過疎対策事業債を始めとする地方債の発行の更なる増嵩が見込まれる。そのうえでできうる限り地方債の発行を抑制していくためにこれまで以上に費用対効果を考慮した財政運営をおこな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基金総合計としては前年度よりも増大している。主な要因としては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黒字決算を計上できたことに伴って財政調整基金として積み立てをおこなったこと等が挙げられる。またそれ以外にも本市に対する各種指定寄附等があり、それらについても適宜積み立てをおこなったこと等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的には定められたルールに則って適宜積み立て及び取り崩しをおこなう。しかしながら後年度に控えている複数の大型事業の実施が見込まれており、その際には適宜取り崩しをおこない、財政負担の軽減を図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ふるさと創生基金：市が実施するふるさと創生事業に充当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福祉基金：福祉施設整備や社会福祉事業等に充当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坂本奨学基金：就学資金の奨学金給付事業に充当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まちづくり推進基金については市内のミニボートピア企業から本市に支払われる環境整備協力金を原資として積み立てをおこなったことで残高が増大している。しかしそれ以外については積み立ての原資が銀行等預入による利子収入しかないため、ほぼ横ばい若しくは取り崩しをおこなったことで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定められたルールに則って適切に積み立て及び取り崩しをおこない、適正な基金運営に取り組んでいく。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決算より黒字化を達成してからこれまで黒字決算を計上し続けており、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から毎年度積み立てを適宜おこなっている。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については取り崩しをおこなっていないことから、基金残高が増大している。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については黒字決算となった年度の翌年度に法に基づき積立をおこなうこととしており、取り崩しについては現在予定していない。しかしながら後年度においては大型事業を複数実施する予定となっているため、財政状況の悪化が見込まれており、その際には財政調整基金の取り崩しをおこなう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においては特定地方債の公債費に充当すべき県の補助金があり、その金額が多額に上ることから、それらを積み立てたことで、基金残高は増加傾向にある。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については基金の利子収入や毎年度の公債費に充当すべき国や県等からの補助金等を積立てることとし、取り崩しについては定められたルールに則って適宜取り崩すことを基本的な方針としているが、後年度において複数の大型事業を実施する見込みとなっており、それに伴って公債費も増嵩していくと考えている。そうなった場合には、市債管理基金を取り崩して公債費負担の軽減を図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く、特に市営住宅においては、多くの施設が耐用年数に到来し、老朽化が進んでいる。平成２９年３月に策定した御所市公共施設等総合管理計画において、保有量（延床面積）を４割削減するという目標を掲げ、施設の多機能化（複合化）及び除却など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1" name="楕円 80"/>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82" name="有形固定資産減価償却率該当値テキスト"/>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156664</xdr:rowOff>
    </xdr:from>
    <xdr:to>
      <xdr:col>19</xdr:col>
      <xdr:colOff>187325</xdr:colOff>
      <xdr:row>29</xdr:row>
      <xdr:rowOff>86814</xdr:rowOff>
    </xdr:to>
    <xdr:sp macro="" textlink="">
      <xdr:nvSpPr>
        <xdr:cNvPr id="83" name="楕円 82"/>
        <xdr:cNvSpPr/>
      </xdr:nvSpPr>
      <xdr:spPr>
        <a:xfrm>
          <a:off x="4000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17508</xdr:rowOff>
    </xdr:from>
    <xdr:to>
      <xdr:col>23</xdr:col>
      <xdr:colOff>85725</xdr:colOff>
      <xdr:row>29</xdr:row>
      <xdr:rowOff>36014</xdr:rowOff>
    </xdr:to>
    <xdr:cxnSp macro="">
      <xdr:nvCxnSpPr>
        <xdr:cNvPr id="84" name="直線コネクタ 83"/>
        <xdr:cNvCxnSpPr/>
      </xdr:nvCxnSpPr>
      <xdr:spPr>
        <a:xfrm flipV="1">
          <a:off x="4051300" y="576108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楕円 84"/>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36014</xdr:rowOff>
    </xdr:from>
    <xdr:to>
      <xdr:col>19</xdr:col>
      <xdr:colOff>136525</xdr:colOff>
      <xdr:row>29</xdr:row>
      <xdr:rowOff>165553</xdr:rowOff>
    </xdr:to>
    <xdr:cxnSp macro="">
      <xdr:nvCxnSpPr>
        <xdr:cNvPr id="86" name="直線コネクタ 85"/>
        <xdr:cNvCxnSpPr/>
      </xdr:nvCxnSpPr>
      <xdr:spPr>
        <a:xfrm flipV="1">
          <a:off x="3289300" y="5779589"/>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31115</xdr:rowOff>
    </xdr:to>
    <xdr:cxnSp macro="">
      <xdr:nvCxnSpPr>
        <xdr:cNvPr id="88" name="直線コネクタ 87"/>
        <xdr:cNvCxnSpPr/>
      </xdr:nvCxnSpPr>
      <xdr:spPr>
        <a:xfrm flipV="1">
          <a:off x="2527300" y="590912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103341</xdr:rowOff>
    </xdr:from>
    <xdr:ext cx="405111" cy="259045"/>
    <xdr:sp macro="" textlink="">
      <xdr:nvSpPr>
        <xdr:cNvPr id="92" name="n_1mainValue有形固定資産減価償却率"/>
        <xdr:cNvSpPr txBox="1"/>
      </xdr:nvSpPr>
      <xdr:spPr>
        <a:xfrm>
          <a:off x="38360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3" name="n_2mainValue有形固定資産減価償却率"/>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4"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実施された大型事業はすでに終了しており、また、適正な地方債の発行に努めた結果、地方債残高は減少傾向にあったが、平成２９年度に過疎地域にされたことによる過疎債の活用や、後年度において大型事業を複数予定しているなど、将来負担額は増大する見込である。類似団体に比べ職員数が多く、人件費が高い水準であるため、債務償還比率も高い数値となっており、窓口業務等の業務委託による人件費の削減や事業の取捨選択と内容の精査を行い、歳出の減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160860</xdr:rowOff>
    </xdr:from>
    <xdr:to>
      <xdr:col>76</xdr:col>
      <xdr:colOff>73025</xdr:colOff>
      <xdr:row>28</xdr:row>
      <xdr:rowOff>91010</xdr:rowOff>
    </xdr:to>
    <xdr:sp macro="" textlink="">
      <xdr:nvSpPr>
        <xdr:cNvPr id="137" name="楕円 136"/>
        <xdr:cNvSpPr/>
      </xdr:nvSpPr>
      <xdr:spPr>
        <a:xfrm>
          <a:off x="14744700" y="5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12287</xdr:rowOff>
    </xdr:from>
    <xdr:ext cx="560923" cy="259045"/>
    <xdr:sp macro="" textlink="">
      <xdr:nvSpPr>
        <xdr:cNvPr id="138" name="債務償還比率該当値テキスト"/>
        <xdr:cNvSpPr txBox="1"/>
      </xdr:nvSpPr>
      <xdr:spPr>
        <a:xfrm>
          <a:off x="14846300" y="5412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121828</xdr:rowOff>
    </xdr:from>
    <xdr:to>
      <xdr:col>72</xdr:col>
      <xdr:colOff>123825</xdr:colOff>
      <xdr:row>29</xdr:row>
      <xdr:rowOff>51978</xdr:rowOff>
    </xdr:to>
    <xdr:sp macro="" textlink="">
      <xdr:nvSpPr>
        <xdr:cNvPr id="139" name="楕円 138"/>
        <xdr:cNvSpPr/>
      </xdr:nvSpPr>
      <xdr:spPr>
        <a:xfrm>
          <a:off x="14033500" y="5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40210</xdr:rowOff>
    </xdr:from>
    <xdr:to>
      <xdr:col>76</xdr:col>
      <xdr:colOff>22225</xdr:colOff>
      <xdr:row>29</xdr:row>
      <xdr:rowOff>1178</xdr:rowOff>
    </xdr:to>
    <xdr:cxnSp macro="">
      <xdr:nvCxnSpPr>
        <xdr:cNvPr id="140" name="直線コネクタ 139"/>
        <xdr:cNvCxnSpPr/>
      </xdr:nvCxnSpPr>
      <xdr:spPr>
        <a:xfrm flipV="1">
          <a:off x="14084300" y="5612335"/>
          <a:ext cx="711200" cy="1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68505</xdr:rowOff>
    </xdr:from>
    <xdr:ext cx="560923" cy="259045"/>
    <xdr:sp macro="" textlink="">
      <xdr:nvSpPr>
        <xdr:cNvPr id="142" name="n_1mainValue債務償還比率"/>
        <xdr:cNvSpPr txBox="1"/>
      </xdr:nvSpPr>
      <xdr:spPr>
        <a:xfrm>
          <a:off x="13791138" y="54691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2" name="楕円 71"/>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147519</xdr:rowOff>
    </xdr:from>
    <xdr:ext cx="405111" cy="259045"/>
    <xdr:sp macro="" textlink="">
      <xdr:nvSpPr>
        <xdr:cNvPr id="73" name="【道路】&#10;有形固定資産減価償却率該当値テキスト"/>
        <xdr:cNvSpPr txBox="1"/>
      </xdr:nvSpPr>
      <xdr:spPr>
        <a:xfrm>
          <a:off x="4673600"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4" name="楕円 73"/>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81099</xdr:rowOff>
    </xdr:to>
    <xdr:cxnSp macro="">
      <xdr:nvCxnSpPr>
        <xdr:cNvPr id="75" name="直線コネクタ 74"/>
        <xdr:cNvCxnSpPr/>
      </xdr:nvCxnSpPr>
      <xdr:spPr>
        <a:xfrm flipV="1">
          <a:off x="3797300" y="639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6" name="楕円 75"/>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102326</xdr:rowOff>
    </xdr:to>
    <xdr:cxnSp macro="">
      <xdr:nvCxnSpPr>
        <xdr:cNvPr id="77" name="直線コネクタ 76"/>
        <xdr:cNvCxnSpPr/>
      </xdr:nvCxnSpPr>
      <xdr:spPr>
        <a:xfrm flipV="1">
          <a:off x="2908300" y="64247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78" name="楕円 77"/>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130084</xdr:rowOff>
    </xdr:to>
    <xdr:cxnSp macro="">
      <xdr:nvCxnSpPr>
        <xdr:cNvPr id="79" name="直線コネクタ 78"/>
        <xdr:cNvCxnSpPr/>
      </xdr:nvCxnSpPr>
      <xdr:spPr>
        <a:xfrm flipV="1">
          <a:off x="2019300" y="644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123026</xdr:rowOff>
    </xdr:from>
    <xdr:ext cx="405111" cy="259045"/>
    <xdr:sp macro="" textlink="">
      <xdr:nvSpPr>
        <xdr:cNvPr id="83" name="n_1mainValue【道路】&#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4" name="n_2mainValue【道路】&#10;有形固定資産減価償却率"/>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85" name="n_3mainValue【道路】&#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32715</xdr:rowOff>
    </xdr:from>
    <xdr:to>
      <xdr:col>55</xdr:col>
      <xdr:colOff>50800</xdr:colOff>
      <xdr:row>38</xdr:row>
      <xdr:rowOff>134315</xdr:rowOff>
    </xdr:to>
    <xdr:sp macro="" textlink="">
      <xdr:nvSpPr>
        <xdr:cNvPr id="124" name="楕円 123"/>
        <xdr:cNvSpPr/>
      </xdr:nvSpPr>
      <xdr:spPr>
        <a:xfrm>
          <a:off x="104267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55592</xdr:rowOff>
    </xdr:from>
    <xdr:ext cx="534377" cy="259045"/>
    <xdr:sp macro="" textlink="">
      <xdr:nvSpPr>
        <xdr:cNvPr id="125" name="【道路】&#10;一人当たり延長該当値テキスト"/>
        <xdr:cNvSpPr txBox="1"/>
      </xdr:nvSpPr>
      <xdr:spPr>
        <a:xfrm>
          <a:off x="10515600" y="63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44603</xdr:rowOff>
    </xdr:from>
    <xdr:to>
      <xdr:col>50</xdr:col>
      <xdr:colOff>165100</xdr:colOff>
      <xdr:row>38</xdr:row>
      <xdr:rowOff>146203</xdr:rowOff>
    </xdr:to>
    <xdr:sp macro="" textlink="">
      <xdr:nvSpPr>
        <xdr:cNvPr id="126" name="楕円 125"/>
        <xdr:cNvSpPr/>
      </xdr:nvSpPr>
      <xdr:spPr>
        <a:xfrm>
          <a:off x="9588500" y="65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83515</xdr:rowOff>
    </xdr:from>
    <xdr:to>
      <xdr:col>55</xdr:col>
      <xdr:colOff>0</xdr:colOff>
      <xdr:row>38</xdr:row>
      <xdr:rowOff>95403</xdr:rowOff>
    </xdr:to>
    <xdr:cxnSp macro="">
      <xdr:nvCxnSpPr>
        <xdr:cNvPr id="127" name="直線コネクタ 126"/>
        <xdr:cNvCxnSpPr/>
      </xdr:nvCxnSpPr>
      <xdr:spPr>
        <a:xfrm flipV="1">
          <a:off x="9639300" y="659861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57976</xdr:rowOff>
    </xdr:from>
    <xdr:to>
      <xdr:col>46</xdr:col>
      <xdr:colOff>38100</xdr:colOff>
      <xdr:row>38</xdr:row>
      <xdr:rowOff>159576</xdr:rowOff>
    </xdr:to>
    <xdr:sp macro="" textlink="">
      <xdr:nvSpPr>
        <xdr:cNvPr id="128" name="楕円 127"/>
        <xdr:cNvSpPr/>
      </xdr:nvSpPr>
      <xdr:spPr>
        <a:xfrm>
          <a:off x="8699500" y="65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95403</xdr:rowOff>
    </xdr:from>
    <xdr:to>
      <xdr:col>50</xdr:col>
      <xdr:colOff>114300</xdr:colOff>
      <xdr:row>38</xdr:row>
      <xdr:rowOff>108776</xdr:rowOff>
    </xdr:to>
    <xdr:cxnSp macro="">
      <xdr:nvCxnSpPr>
        <xdr:cNvPr id="129" name="直線コネクタ 128"/>
        <xdr:cNvCxnSpPr/>
      </xdr:nvCxnSpPr>
      <xdr:spPr>
        <a:xfrm flipV="1">
          <a:off x="8750300" y="661050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80835</xdr:rowOff>
    </xdr:from>
    <xdr:to>
      <xdr:col>41</xdr:col>
      <xdr:colOff>101600</xdr:colOff>
      <xdr:row>39</xdr:row>
      <xdr:rowOff>10985</xdr:rowOff>
    </xdr:to>
    <xdr:sp macro="" textlink="">
      <xdr:nvSpPr>
        <xdr:cNvPr id="130" name="楕円 129"/>
        <xdr:cNvSpPr/>
      </xdr:nvSpPr>
      <xdr:spPr>
        <a:xfrm>
          <a:off x="7810500" y="65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108776</xdr:rowOff>
    </xdr:from>
    <xdr:to>
      <xdr:col>45</xdr:col>
      <xdr:colOff>177800</xdr:colOff>
      <xdr:row>38</xdr:row>
      <xdr:rowOff>131635</xdr:rowOff>
    </xdr:to>
    <xdr:cxnSp macro="">
      <xdr:nvCxnSpPr>
        <xdr:cNvPr id="131" name="直線コネクタ 130"/>
        <xdr:cNvCxnSpPr/>
      </xdr:nvCxnSpPr>
      <xdr:spPr>
        <a:xfrm flipV="1">
          <a:off x="7861300" y="66238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162729</xdr:rowOff>
    </xdr:from>
    <xdr:ext cx="534377" cy="259045"/>
    <xdr:sp macro="" textlink="">
      <xdr:nvSpPr>
        <xdr:cNvPr id="135" name="n_1mainValue【道路】&#10;一人当たり延長"/>
        <xdr:cNvSpPr txBox="1"/>
      </xdr:nvSpPr>
      <xdr:spPr>
        <a:xfrm>
          <a:off x="93594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150703</xdr:rowOff>
    </xdr:from>
    <xdr:ext cx="534377" cy="259045"/>
    <xdr:sp macro="" textlink="">
      <xdr:nvSpPr>
        <xdr:cNvPr id="136" name="n_2mainValue【道路】&#10;一人当たり延長"/>
        <xdr:cNvSpPr txBox="1"/>
      </xdr:nvSpPr>
      <xdr:spPr>
        <a:xfrm>
          <a:off x="8483111" y="66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2112</xdr:rowOff>
    </xdr:from>
    <xdr:ext cx="534377" cy="259045"/>
    <xdr:sp macro="" textlink="">
      <xdr:nvSpPr>
        <xdr:cNvPr id="137" name="n_3mainValue【道路】&#10;一人当たり延長"/>
        <xdr:cNvSpPr txBox="1"/>
      </xdr:nvSpPr>
      <xdr:spPr>
        <a:xfrm>
          <a:off x="7594111" y="66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146776</xdr:rowOff>
    </xdr:from>
    <xdr:to>
      <xdr:col>24</xdr:col>
      <xdr:colOff>114300</xdr:colOff>
      <xdr:row>57</xdr:row>
      <xdr:rowOff>76926</xdr:rowOff>
    </xdr:to>
    <xdr:sp macro="" textlink="">
      <xdr:nvSpPr>
        <xdr:cNvPr id="178" name="楕円 177"/>
        <xdr:cNvSpPr/>
      </xdr:nvSpPr>
      <xdr:spPr>
        <a:xfrm>
          <a:off x="45847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169653</xdr:rowOff>
    </xdr:from>
    <xdr:ext cx="405111" cy="259045"/>
    <xdr:sp macro="" textlink="">
      <xdr:nvSpPr>
        <xdr:cNvPr id="179" name="【橋りょう・トンネル】&#10;有形固定資産減価償却率該当値テキスト"/>
        <xdr:cNvSpPr txBox="1"/>
      </xdr:nvSpPr>
      <xdr:spPr>
        <a:xfrm>
          <a:off x="4673600" y="959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80" name="楕円 179"/>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26126</xdr:rowOff>
    </xdr:from>
    <xdr:to>
      <xdr:col>24</xdr:col>
      <xdr:colOff>63500</xdr:colOff>
      <xdr:row>57</xdr:row>
      <xdr:rowOff>57150</xdr:rowOff>
    </xdr:to>
    <xdr:cxnSp macro="">
      <xdr:nvCxnSpPr>
        <xdr:cNvPr id="181" name="直線コネクタ 180"/>
        <xdr:cNvCxnSpPr/>
      </xdr:nvCxnSpPr>
      <xdr:spPr>
        <a:xfrm flipV="1">
          <a:off x="3797300" y="97987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39007</xdr:rowOff>
    </xdr:from>
    <xdr:to>
      <xdr:col>15</xdr:col>
      <xdr:colOff>101600</xdr:colOff>
      <xdr:row>57</xdr:row>
      <xdr:rowOff>140607</xdr:rowOff>
    </xdr:to>
    <xdr:sp macro="" textlink="">
      <xdr:nvSpPr>
        <xdr:cNvPr id="182" name="楕円 181"/>
        <xdr:cNvSpPr/>
      </xdr:nvSpPr>
      <xdr:spPr>
        <a:xfrm>
          <a:off x="2857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89807</xdr:rowOff>
    </xdr:to>
    <xdr:cxnSp macro="">
      <xdr:nvCxnSpPr>
        <xdr:cNvPr id="183" name="直線コネクタ 182"/>
        <xdr:cNvCxnSpPr/>
      </xdr:nvCxnSpPr>
      <xdr:spPr>
        <a:xfrm flipV="1">
          <a:off x="2908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4" name="楕円 183"/>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89807</xdr:rowOff>
    </xdr:to>
    <xdr:cxnSp macro="">
      <xdr:nvCxnSpPr>
        <xdr:cNvPr id="185" name="直線コネクタ 184"/>
        <xdr:cNvCxnSpPr/>
      </xdr:nvCxnSpPr>
      <xdr:spPr>
        <a:xfrm>
          <a:off x="2019300" y="98069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89"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157134</xdr:rowOff>
    </xdr:from>
    <xdr:ext cx="405111" cy="259045"/>
    <xdr:sp macro="" textlink="">
      <xdr:nvSpPr>
        <xdr:cNvPr id="190" name="n_2mainValue【橋りょう・トンネル】&#10;有形固定資産減価償却率"/>
        <xdr:cNvSpPr txBox="1"/>
      </xdr:nvSpPr>
      <xdr:spPr>
        <a:xfrm>
          <a:off x="2705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1" name="n_3mainValue【橋りょう・トンネル】&#10;有形固定資産減価償却率"/>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114973</xdr:rowOff>
    </xdr:from>
    <xdr:to>
      <xdr:col>55</xdr:col>
      <xdr:colOff>50800</xdr:colOff>
      <xdr:row>64</xdr:row>
      <xdr:rowOff>45123</xdr:rowOff>
    </xdr:to>
    <xdr:sp macro="" textlink="">
      <xdr:nvSpPr>
        <xdr:cNvPr id="230" name="楕円 229"/>
        <xdr:cNvSpPr/>
      </xdr:nvSpPr>
      <xdr:spPr>
        <a:xfrm>
          <a:off x="10426700" y="109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29900</xdr:rowOff>
    </xdr:from>
    <xdr:ext cx="534377" cy="259045"/>
    <xdr:sp macro="" textlink="">
      <xdr:nvSpPr>
        <xdr:cNvPr id="231" name="【橋りょう・トンネル】&#10;一人当たり有形固定資産（償却資産）額該当値テキスト"/>
        <xdr:cNvSpPr txBox="1"/>
      </xdr:nvSpPr>
      <xdr:spPr>
        <a:xfrm>
          <a:off x="10515600" y="108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116497</xdr:rowOff>
    </xdr:from>
    <xdr:to>
      <xdr:col>50</xdr:col>
      <xdr:colOff>165100</xdr:colOff>
      <xdr:row>64</xdr:row>
      <xdr:rowOff>46647</xdr:rowOff>
    </xdr:to>
    <xdr:sp macro="" textlink="">
      <xdr:nvSpPr>
        <xdr:cNvPr id="232" name="楕円 231"/>
        <xdr:cNvSpPr/>
      </xdr:nvSpPr>
      <xdr:spPr>
        <a:xfrm>
          <a:off x="9588500" y="109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165773</xdr:rowOff>
    </xdr:from>
    <xdr:to>
      <xdr:col>55</xdr:col>
      <xdr:colOff>0</xdr:colOff>
      <xdr:row>63</xdr:row>
      <xdr:rowOff>167297</xdr:rowOff>
    </xdr:to>
    <xdr:cxnSp macro="">
      <xdr:nvCxnSpPr>
        <xdr:cNvPr id="233" name="直線コネクタ 232"/>
        <xdr:cNvCxnSpPr/>
      </xdr:nvCxnSpPr>
      <xdr:spPr>
        <a:xfrm flipV="1">
          <a:off x="9639300" y="1096712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118204</xdr:rowOff>
    </xdr:from>
    <xdr:to>
      <xdr:col>46</xdr:col>
      <xdr:colOff>38100</xdr:colOff>
      <xdr:row>64</xdr:row>
      <xdr:rowOff>48354</xdr:rowOff>
    </xdr:to>
    <xdr:sp macro="" textlink="">
      <xdr:nvSpPr>
        <xdr:cNvPr id="234" name="楕円 233"/>
        <xdr:cNvSpPr/>
      </xdr:nvSpPr>
      <xdr:spPr>
        <a:xfrm>
          <a:off x="8699500" y="109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167297</xdr:rowOff>
    </xdr:from>
    <xdr:to>
      <xdr:col>50</xdr:col>
      <xdr:colOff>114300</xdr:colOff>
      <xdr:row>63</xdr:row>
      <xdr:rowOff>169004</xdr:rowOff>
    </xdr:to>
    <xdr:cxnSp macro="">
      <xdr:nvCxnSpPr>
        <xdr:cNvPr id="235" name="直線コネクタ 234"/>
        <xdr:cNvCxnSpPr/>
      </xdr:nvCxnSpPr>
      <xdr:spPr>
        <a:xfrm flipV="1">
          <a:off x="8750300" y="10968647"/>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124125</xdr:rowOff>
    </xdr:from>
    <xdr:to>
      <xdr:col>41</xdr:col>
      <xdr:colOff>101600</xdr:colOff>
      <xdr:row>64</xdr:row>
      <xdr:rowOff>54275</xdr:rowOff>
    </xdr:to>
    <xdr:sp macro="" textlink="">
      <xdr:nvSpPr>
        <xdr:cNvPr id="236" name="楕円 235"/>
        <xdr:cNvSpPr/>
      </xdr:nvSpPr>
      <xdr:spPr>
        <a:xfrm>
          <a:off x="7810500" y="109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169004</xdr:rowOff>
    </xdr:from>
    <xdr:to>
      <xdr:col>45</xdr:col>
      <xdr:colOff>177800</xdr:colOff>
      <xdr:row>64</xdr:row>
      <xdr:rowOff>3475</xdr:rowOff>
    </xdr:to>
    <xdr:cxnSp macro="">
      <xdr:nvCxnSpPr>
        <xdr:cNvPr id="237" name="直線コネクタ 236"/>
        <xdr:cNvCxnSpPr/>
      </xdr:nvCxnSpPr>
      <xdr:spPr>
        <a:xfrm flipV="1">
          <a:off x="7861300" y="1097035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37774</xdr:rowOff>
    </xdr:from>
    <xdr:ext cx="534377" cy="259045"/>
    <xdr:sp macro="" textlink="">
      <xdr:nvSpPr>
        <xdr:cNvPr id="241" name="n_1mainValue【橋りょう・トンネル】&#10;一人当たり有形固定資産（償却資産）額"/>
        <xdr:cNvSpPr txBox="1"/>
      </xdr:nvSpPr>
      <xdr:spPr>
        <a:xfrm>
          <a:off x="9359411" y="1101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39481</xdr:rowOff>
    </xdr:from>
    <xdr:ext cx="534377" cy="259045"/>
    <xdr:sp macro="" textlink="">
      <xdr:nvSpPr>
        <xdr:cNvPr id="242" name="n_2mainValue【橋りょう・トンネル】&#10;一人当たり有形固定資産（償却資産）額"/>
        <xdr:cNvSpPr txBox="1"/>
      </xdr:nvSpPr>
      <xdr:spPr>
        <a:xfrm>
          <a:off x="8483111" y="110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45402</xdr:rowOff>
    </xdr:from>
    <xdr:ext cx="534377" cy="259045"/>
    <xdr:sp macro="" textlink="">
      <xdr:nvSpPr>
        <xdr:cNvPr id="243" name="n_3mainValue【橋りょう・トンネル】&#10;一人当たり有形固定資産（償却資産）額"/>
        <xdr:cNvSpPr txBox="1"/>
      </xdr:nvSpPr>
      <xdr:spPr>
        <a:xfrm>
          <a:off x="7594111" y="110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24856</xdr:rowOff>
    </xdr:from>
    <xdr:to>
      <xdr:col>24</xdr:col>
      <xdr:colOff>114300</xdr:colOff>
      <xdr:row>80</xdr:row>
      <xdr:rowOff>126456</xdr:rowOff>
    </xdr:to>
    <xdr:sp macro="" textlink="">
      <xdr:nvSpPr>
        <xdr:cNvPr id="284" name="楕円 283"/>
        <xdr:cNvSpPr/>
      </xdr:nvSpPr>
      <xdr:spPr>
        <a:xfrm>
          <a:off x="4584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47733</xdr:rowOff>
    </xdr:from>
    <xdr:ext cx="405111" cy="259045"/>
    <xdr:sp macro="" textlink="">
      <xdr:nvSpPr>
        <xdr:cNvPr id="285" name="【公営住宅】&#10;有形固定資産減価償却率該当値テキスト"/>
        <xdr:cNvSpPr txBox="1"/>
      </xdr:nvSpPr>
      <xdr:spPr>
        <a:xfrm>
          <a:off x="4673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23223</xdr:rowOff>
    </xdr:from>
    <xdr:to>
      <xdr:col>20</xdr:col>
      <xdr:colOff>38100</xdr:colOff>
      <xdr:row>80</xdr:row>
      <xdr:rowOff>124823</xdr:rowOff>
    </xdr:to>
    <xdr:sp macro="" textlink="">
      <xdr:nvSpPr>
        <xdr:cNvPr id="286" name="楕円 285"/>
        <xdr:cNvSpPr/>
      </xdr:nvSpPr>
      <xdr:spPr>
        <a:xfrm>
          <a:off x="3746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74023</xdr:rowOff>
    </xdr:from>
    <xdr:to>
      <xdr:col>24</xdr:col>
      <xdr:colOff>63500</xdr:colOff>
      <xdr:row>80</xdr:row>
      <xdr:rowOff>75656</xdr:rowOff>
    </xdr:to>
    <xdr:cxnSp macro="">
      <xdr:nvCxnSpPr>
        <xdr:cNvPr id="287" name="直線コネクタ 286"/>
        <xdr:cNvCxnSpPr/>
      </xdr:nvCxnSpPr>
      <xdr:spPr>
        <a:xfrm>
          <a:off x="3797300" y="137900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46082</xdr:rowOff>
    </xdr:from>
    <xdr:to>
      <xdr:col>15</xdr:col>
      <xdr:colOff>101600</xdr:colOff>
      <xdr:row>80</xdr:row>
      <xdr:rowOff>147682</xdr:rowOff>
    </xdr:to>
    <xdr:sp macro="" textlink="">
      <xdr:nvSpPr>
        <xdr:cNvPr id="288" name="楕円 287"/>
        <xdr:cNvSpPr/>
      </xdr:nvSpPr>
      <xdr:spPr>
        <a:xfrm>
          <a:off x="2857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74023</xdr:rowOff>
    </xdr:from>
    <xdr:to>
      <xdr:col>19</xdr:col>
      <xdr:colOff>177800</xdr:colOff>
      <xdr:row>80</xdr:row>
      <xdr:rowOff>96882</xdr:rowOff>
    </xdr:to>
    <xdr:cxnSp macro="">
      <xdr:nvCxnSpPr>
        <xdr:cNvPr id="289" name="直線コネクタ 288"/>
        <xdr:cNvCxnSpPr/>
      </xdr:nvCxnSpPr>
      <xdr:spPr>
        <a:xfrm flipV="1">
          <a:off x="2908300" y="137900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83638</xdr:rowOff>
    </xdr:from>
    <xdr:to>
      <xdr:col>10</xdr:col>
      <xdr:colOff>165100</xdr:colOff>
      <xdr:row>81</xdr:row>
      <xdr:rowOff>13788</xdr:rowOff>
    </xdr:to>
    <xdr:sp macro="" textlink="">
      <xdr:nvSpPr>
        <xdr:cNvPr id="290" name="楕円 289"/>
        <xdr:cNvSpPr/>
      </xdr:nvSpPr>
      <xdr:spPr>
        <a:xfrm>
          <a:off x="1968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96882</xdr:rowOff>
    </xdr:from>
    <xdr:to>
      <xdr:col>15</xdr:col>
      <xdr:colOff>50800</xdr:colOff>
      <xdr:row>80</xdr:row>
      <xdr:rowOff>134438</xdr:rowOff>
    </xdr:to>
    <xdr:cxnSp macro="">
      <xdr:nvCxnSpPr>
        <xdr:cNvPr id="291" name="直線コネクタ 290"/>
        <xdr:cNvCxnSpPr/>
      </xdr:nvCxnSpPr>
      <xdr:spPr>
        <a:xfrm flipV="1">
          <a:off x="2019300" y="138128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141350</xdr:rowOff>
    </xdr:from>
    <xdr:ext cx="405111" cy="259045"/>
    <xdr:sp macro="" textlink="">
      <xdr:nvSpPr>
        <xdr:cNvPr id="295" name="n_1mainValue【公営住宅】&#10;有形固定資産減価償却率"/>
        <xdr:cNvSpPr txBox="1"/>
      </xdr:nvSpPr>
      <xdr:spPr>
        <a:xfrm>
          <a:off x="3582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164209</xdr:rowOff>
    </xdr:from>
    <xdr:ext cx="405111" cy="259045"/>
    <xdr:sp macro="" textlink="">
      <xdr:nvSpPr>
        <xdr:cNvPr id="296" name="n_2mainValue【公営住宅】&#10;有形固定資産減価償却率"/>
        <xdr:cNvSpPr txBox="1"/>
      </xdr:nvSpPr>
      <xdr:spPr>
        <a:xfrm>
          <a:off x="2705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30315</xdr:rowOff>
    </xdr:from>
    <xdr:ext cx="405111" cy="259045"/>
    <xdr:sp macro="" textlink="">
      <xdr:nvSpPr>
        <xdr:cNvPr id="297" name="n_3mainValue【公営住宅】&#10;有形固定資産減価償却率"/>
        <xdr:cNvSpPr txBox="1"/>
      </xdr:nvSpPr>
      <xdr:spPr>
        <a:xfrm>
          <a:off x="1816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150749</xdr:rowOff>
    </xdr:from>
    <xdr:to>
      <xdr:col>55</xdr:col>
      <xdr:colOff>50800</xdr:colOff>
      <xdr:row>78</xdr:row>
      <xdr:rowOff>80899</xdr:rowOff>
    </xdr:to>
    <xdr:sp macro="" textlink="">
      <xdr:nvSpPr>
        <xdr:cNvPr id="336" name="楕円 335"/>
        <xdr:cNvSpPr/>
      </xdr:nvSpPr>
      <xdr:spPr>
        <a:xfrm>
          <a:off x="104267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103776</xdr:rowOff>
    </xdr:from>
    <xdr:ext cx="469744" cy="259045"/>
    <xdr:sp macro="" textlink="">
      <xdr:nvSpPr>
        <xdr:cNvPr id="337" name="【公営住宅】&#10;一人当たり面積該当値テキスト"/>
        <xdr:cNvSpPr txBox="1"/>
      </xdr:nvSpPr>
      <xdr:spPr>
        <a:xfrm>
          <a:off x="10515600" y="133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42545</xdr:rowOff>
    </xdr:from>
    <xdr:to>
      <xdr:col>50</xdr:col>
      <xdr:colOff>165100</xdr:colOff>
      <xdr:row>78</xdr:row>
      <xdr:rowOff>144145</xdr:rowOff>
    </xdr:to>
    <xdr:sp macro="" textlink="">
      <xdr:nvSpPr>
        <xdr:cNvPr id="338" name="楕円 337"/>
        <xdr:cNvSpPr/>
      </xdr:nvSpPr>
      <xdr:spPr>
        <a:xfrm>
          <a:off x="9588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30099</xdr:rowOff>
    </xdr:from>
    <xdr:to>
      <xdr:col>55</xdr:col>
      <xdr:colOff>0</xdr:colOff>
      <xdr:row>78</xdr:row>
      <xdr:rowOff>93345</xdr:rowOff>
    </xdr:to>
    <xdr:cxnSp macro="">
      <xdr:nvCxnSpPr>
        <xdr:cNvPr id="339" name="直線コネクタ 338"/>
        <xdr:cNvCxnSpPr/>
      </xdr:nvCxnSpPr>
      <xdr:spPr>
        <a:xfrm flipV="1">
          <a:off x="9639300" y="13403199"/>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168656</xdr:rowOff>
    </xdr:from>
    <xdr:to>
      <xdr:col>46</xdr:col>
      <xdr:colOff>38100</xdr:colOff>
      <xdr:row>78</xdr:row>
      <xdr:rowOff>98806</xdr:rowOff>
    </xdr:to>
    <xdr:sp macro="" textlink="">
      <xdr:nvSpPr>
        <xdr:cNvPr id="340" name="楕円 339"/>
        <xdr:cNvSpPr/>
      </xdr:nvSpPr>
      <xdr:spPr>
        <a:xfrm>
          <a:off x="86995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48006</xdr:rowOff>
    </xdr:from>
    <xdr:to>
      <xdr:col>50</xdr:col>
      <xdr:colOff>114300</xdr:colOff>
      <xdr:row>78</xdr:row>
      <xdr:rowOff>93345</xdr:rowOff>
    </xdr:to>
    <xdr:cxnSp macro="">
      <xdr:nvCxnSpPr>
        <xdr:cNvPr id="341" name="直線コネクタ 340"/>
        <xdr:cNvCxnSpPr/>
      </xdr:nvCxnSpPr>
      <xdr:spPr>
        <a:xfrm>
          <a:off x="8750300" y="134211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119380</xdr:rowOff>
    </xdr:to>
    <xdr:sp macro="" textlink="">
      <xdr:nvSpPr>
        <xdr:cNvPr id="342" name="楕円 341"/>
        <xdr:cNvSpPr/>
      </xdr:nvSpPr>
      <xdr:spPr>
        <a:xfrm>
          <a:off x="781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48006</xdr:rowOff>
    </xdr:from>
    <xdr:to>
      <xdr:col>45</xdr:col>
      <xdr:colOff>177800</xdr:colOff>
      <xdr:row>78</xdr:row>
      <xdr:rowOff>68580</xdr:rowOff>
    </xdr:to>
    <xdr:cxnSp macro="">
      <xdr:nvCxnSpPr>
        <xdr:cNvPr id="343" name="直線コネクタ 342"/>
        <xdr:cNvCxnSpPr/>
      </xdr:nvCxnSpPr>
      <xdr:spPr>
        <a:xfrm flipV="1">
          <a:off x="7861300" y="134211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160672</xdr:rowOff>
    </xdr:from>
    <xdr:ext cx="469744" cy="259045"/>
    <xdr:sp macro="" textlink="">
      <xdr:nvSpPr>
        <xdr:cNvPr id="347" name="n_1mainValue【公営住宅】&#10;一人当たり面積"/>
        <xdr:cNvSpPr txBox="1"/>
      </xdr:nvSpPr>
      <xdr:spPr>
        <a:xfrm>
          <a:off x="93917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115333</xdr:rowOff>
    </xdr:from>
    <xdr:ext cx="469744" cy="259045"/>
    <xdr:sp macro="" textlink="">
      <xdr:nvSpPr>
        <xdr:cNvPr id="348" name="n_2mainValue【公営住宅】&#10;一人当たり面積"/>
        <xdr:cNvSpPr txBox="1"/>
      </xdr:nvSpPr>
      <xdr:spPr>
        <a:xfrm>
          <a:off x="8515427"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135907</xdr:rowOff>
    </xdr:from>
    <xdr:ext cx="469744" cy="259045"/>
    <xdr:sp macro="" textlink="">
      <xdr:nvSpPr>
        <xdr:cNvPr id="349" name="n_3mainValue【公営住宅】&#10;一人当たり面積"/>
        <xdr:cNvSpPr txBox="1"/>
      </xdr:nvSpPr>
      <xdr:spPr>
        <a:xfrm>
          <a:off x="7626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108676</xdr:rowOff>
    </xdr:from>
    <xdr:to>
      <xdr:col>85</xdr:col>
      <xdr:colOff>177800</xdr:colOff>
      <xdr:row>36</xdr:row>
      <xdr:rowOff>38826</xdr:rowOff>
    </xdr:to>
    <xdr:sp macro="" textlink="">
      <xdr:nvSpPr>
        <xdr:cNvPr id="406" name="楕円 405"/>
        <xdr:cNvSpPr/>
      </xdr:nvSpPr>
      <xdr:spPr>
        <a:xfrm>
          <a:off x="16268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131553</xdr:rowOff>
    </xdr:from>
    <xdr:ext cx="405111" cy="259045"/>
    <xdr:sp macro="" textlink="">
      <xdr:nvSpPr>
        <xdr:cNvPr id="407" name="【認定こども園・幼稚園・保育所】&#10;有形固定資産減価償却率該当値テキスト"/>
        <xdr:cNvSpPr txBox="1"/>
      </xdr:nvSpPr>
      <xdr:spPr>
        <a:xfrm>
          <a:off x="16357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408" name="楕円 407"/>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159476</xdr:rowOff>
    </xdr:from>
    <xdr:to>
      <xdr:col>85</xdr:col>
      <xdr:colOff>127000</xdr:colOff>
      <xdr:row>35</xdr:row>
      <xdr:rowOff>164374</xdr:rowOff>
    </xdr:to>
    <xdr:cxnSp macro="">
      <xdr:nvCxnSpPr>
        <xdr:cNvPr id="409" name="直線コネクタ 408"/>
        <xdr:cNvCxnSpPr/>
      </xdr:nvCxnSpPr>
      <xdr:spPr>
        <a:xfrm flipV="1">
          <a:off x="15481300" y="61602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141333</xdr:rowOff>
    </xdr:from>
    <xdr:to>
      <xdr:col>76</xdr:col>
      <xdr:colOff>165100</xdr:colOff>
      <xdr:row>36</xdr:row>
      <xdr:rowOff>71483</xdr:rowOff>
    </xdr:to>
    <xdr:sp macro="" textlink="">
      <xdr:nvSpPr>
        <xdr:cNvPr id="410" name="楕円 409"/>
        <xdr:cNvSpPr/>
      </xdr:nvSpPr>
      <xdr:spPr>
        <a:xfrm>
          <a:off x="14541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20683</xdr:rowOff>
    </xdr:to>
    <xdr:cxnSp macro="">
      <xdr:nvCxnSpPr>
        <xdr:cNvPr id="411" name="直線コネクタ 410"/>
        <xdr:cNvCxnSpPr/>
      </xdr:nvCxnSpPr>
      <xdr:spPr>
        <a:xfrm flipV="1">
          <a:off x="14592300" y="61651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169092</xdr:rowOff>
    </xdr:from>
    <xdr:to>
      <xdr:col>72</xdr:col>
      <xdr:colOff>38100</xdr:colOff>
      <xdr:row>36</xdr:row>
      <xdr:rowOff>99242</xdr:rowOff>
    </xdr:to>
    <xdr:sp macro="" textlink="">
      <xdr:nvSpPr>
        <xdr:cNvPr id="412" name="楕円 411"/>
        <xdr:cNvSpPr/>
      </xdr:nvSpPr>
      <xdr:spPr>
        <a:xfrm>
          <a:off x="13652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20683</xdr:rowOff>
    </xdr:from>
    <xdr:to>
      <xdr:col>76</xdr:col>
      <xdr:colOff>114300</xdr:colOff>
      <xdr:row>36</xdr:row>
      <xdr:rowOff>48442</xdr:rowOff>
    </xdr:to>
    <xdr:cxnSp macro="">
      <xdr:nvCxnSpPr>
        <xdr:cNvPr id="413" name="直線コネクタ 412"/>
        <xdr:cNvCxnSpPr/>
      </xdr:nvCxnSpPr>
      <xdr:spPr>
        <a:xfrm flipV="1">
          <a:off x="13703300" y="619288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60251</xdr:rowOff>
    </xdr:from>
    <xdr:ext cx="405111" cy="259045"/>
    <xdr:sp macro="" textlink="">
      <xdr:nvSpPr>
        <xdr:cNvPr id="417" name="n_1mainValue【認定こども園・幼稚園・保育所】&#10;有形固定資産減価償却率"/>
        <xdr:cNvSpPr txBox="1"/>
      </xdr:nvSpPr>
      <xdr:spPr>
        <a:xfrm>
          <a:off x="1526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88010</xdr:rowOff>
    </xdr:from>
    <xdr:ext cx="405111" cy="259045"/>
    <xdr:sp macro="" textlink="">
      <xdr:nvSpPr>
        <xdr:cNvPr id="418" name="n_2mainValue【認定こども園・幼稚園・保育所】&#10;有形固定資産減価償却率"/>
        <xdr:cNvSpPr txBox="1"/>
      </xdr:nvSpPr>
      <xdr:spPr>
        <a:xfrm>
          <a:off x="14389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115769</xdr:rowOff>
    </xdr:from>
    <xdr:ext cx="405111" cy="259045"/>
    <xdr:sp macro="" textlink="">
      <xdr:nvSpPr>
        <xdr:cNvPr id="419" name="n_3mainValue【認定こども園・幼稚園・保育所】&#10;有形固定資産減価償却率"/>
        <xdr:cNvSpPr txBox="1"/>
      </xdr:nvSpPr>
      <xdr:spPr>
        <a:xfrm>
          <a:off x="13500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61323</xdr:rowOff>
    </xdr:from>
    <xdr:to>
      <xdr:col>116</xdr:col>
      <xdr:colOff>114300</xdr:colOff>
      <xdr:row>34</xdr:row>
      <xdr:rowOff>162923</xdr:rowOff>
    </xdr:to>
    <xdr:sp macro="" textlink="">
      <xdr:nvSpPr>
        <xdr:cNvPr id="460" name="楕円 459"/>
        <xdr:cNvSpPr/>
      </xdr:nvSpPr>
      <xdr:spPr>
        <a:xfrm>
          <a:off x="22110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147700</xdr:rowOff>
    </xdr:from>
    <xdr:ext cx="469744" cy="259045"/>
    <xdr:sp macro="" textlink="">
      <xdr:nvSpPr>
        <xdr:cNvPr id="461" name="【認定こども園・幼稚園・保育所】&#10;一人当たり面積該当値テキスト"/>
        <xdr:cNvSpPr txBox="1"/>
      </xdr:nvSpPr>
      <xdr:spPr>
        <a:xfrm>
          <a:off x="22199600"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87449</xdr:rowOff>
    </xdr:from>
    <xdr:to>
      <xdr:col>112</xdr:col>
      <xdr:colOff>38100</xdr:colOff>
      <xdr:row>35</xdr:row>
      <xdr:rowOff>17599</xdr:rowOff>
    </xdr:to>
    <xdr:sp macro="" textlink="">
      <xdr:nvSpPr>
        <xdr:cNvPr id="462" name="楕円 461"/>
        <xdr:cNvSpPr/>
      </xdr:nvSpPr>
      <xdr:spPr>
        <a:xfrm>
          <a:off x="21272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112123</xdr:rowOff>
    </xdr:from>
    <xdr:to>
      <xdr:col>116</xdr:col>
      <xdr:colOff>63500</xdr:colOff>
      <xdr:row>34</xdr:row>
      <xdr:rowOff>138249</xdr:rowOff>
    </xdr:to>
    <xdr:cxnSp macro="">
      <xdr:nvCxnSpPr>
        <xdr:cNvPr id="463" name="直線コネクタ 462"/>
        <xdr:cNvCxnSpPr/>
      </xdr:nvCxnSpPr>
      <xdr:spPr>
        <a:xfrm flipV="1">
          <a:off x="21323300" y="59414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113574</xdr:rowOff>
    </xdr:from>
    <xdr:to>
      <xdr:col>107</xdr:col>
      <xdr:colOff>101600</xdr:colOff>
      <xdr:row>35</xdr:row>
      <xdr:rowOff>43724</xdr:rowOff>
    </xdr:to>
    <xdr:sp macro="" textlink="">
      <xdr:nvSpPr>
        <xdr:cNvPr id="464" name="楕円 463"/>
        <xdr:cNvSpPr/>
      </xdr:nvSpPr>
      <xdr:spPr>
        <a:xfrm>
          <a:off x="20383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138249</xdr:rowOff>
    </xdr:from>
    <xdr:to>
      <xdr:col>111</xdr:col>
      <xdr:colOff>177800</xdr:colOff>
      <xdr:row>34</xdr:row>
      <xdr:rowOff>164374</xdr:rowOff>
    </xdr:to>
    <xdr:cxnSp macro="">
      <xdr:nvCxnSpPr>
        <xdr:cNvPr id="465" name="直線コネクタ 464"/>
        <xdr:cNvCxnSpPr/>
      </xdr:nvCxnSpPr>
      <xdr:spPr>
        <a:xfrm flipV="1">
          <a:off x="20434300" y="59675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133169</xdr:rowOff>
    </xdr:from>
    <xdr:to>
      <xdr:col>102</xdr:col>
      <xdr:colOff>165100</xdr:colOff>
      <xdr:row>35</xdr:row>
      <xdr:rowOff>63319</xdr:rowOff>
    </xdr:to>
    <xdr:sp macro="" textlink="">
      <xdr:nvSpPr>
        <xdr:cNvPr id="466" name="楕円 465"/>
        <xdr:cNvSpPr/>
      </xdr:nvSpPr>
      <xdr:spPr>
        <a:xfrm>
          <a:off x="19494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164374</xdr:rowOff>
    </xdr:from>
    <xdr:to>
      <xdr:col>107</xdr:col>
      <xdr:colOff>50800</xdr:colOff>
      <xdr:row>35</xdr:row>
      <xdr:rowOff>12519</xdr:rowOff>
    </xdr:to>
    <xdr:cxnSp macro="">
      <xdr:nvCxnSpPr>
        <xdr:cNvPr id="467" name="直線コネクタ 466"/>
        <xdr:cNvCxnSpPr/>
      </xdr:nvCxnSpPr>
      <xdr:spPr>
        <a:xfrm flipV="1">
          <a:off x="19545300" y="5993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34126</xdr:rowOff>
    </xdr:from>
    <xdr:ext cx="469744" cy="259045"/>
    <xdr:sp macro="" textlink="">
      <xdr:nvSpPr>
        <xdr:cNvPr id="471" name="n_1mainValue【認定こども園・幼稚園・保育所】&#10;一人当たり面積"/>
        <xdr:cNvSpPr txBox="1"/>
      </xdr:nvSpPr>
      <xdr:spPr>
        <a:xfrm>
          <a:off x="21075727" y="56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60251</xdr:rowOff>
    </xdr:from>
    <xdr:ext cx="469744" cy="259045"/>
    <xdr:sp macro="" textlink="">
      <xdr:nvSpPr>
        <xdr:cNvPr id="472" name="n_2mainValue【認定こども園・幼稚園・保育所】&#10;一人当たり面積"/>
        <xdr:cNvSpPr txBox="1"/>
      </xdr:nvSpPr>
      <xdr:spPr>
        <a:xfrm>
          <a:off x="201994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79846</xdr:rowOff>
    </xdr:from>
    <xdr:ext cx="469744" cy="259045"/>
    <xdr:sp macro="" textlink="">
      <xdr:nvSpPr>
        <xdr:cNvPr id="473" name="n_3mainValue【認定こども園・幼稚園・保育所】&#10;一人当たり面積"/>
        <xdr:cNvSpPr txBox="1"/>
      </xdr:nvSpPr>
      <xdr:spPr>
        <a:xfrm>
          <a:off x="19310427"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13" name="楕円 512"/>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14"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515" name="楕円 514"/>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76200</xdr:rowOff>
    </xdr:to>
    <xdr:cxnSp macro="">
      <xdr:nvCxnSpPr>
        <xdr:cNvPr id="516" name="直線コネクタ 515"/>
        <xdr:cNvCxnSpPr/>
      </xdr:nvCxnSpPr>
      <xdr:spPr>
        <a:xfrm flipV="1">
          <a:off x="15481300" y="1000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17" name="楕円 516"/>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76200</xdr:rowOff>
    </xdr:to>
    <xdr:cxnSp macro="">
      <xdr:nvCxnSpPr>
        <xdr:cNvPr id="518" name="直線コネクタ 517"/>
        <xdr:cNvCxnSpPr/>
      </xdr:nvCxnSpPr>
      <xdr:spPr>
        <a:xfrm>
          <a:off x="14592300" y="10005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519" name="楕円 518"/>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81915</xdr:rowOff>
    </xdr:to>
    <xdr:cxnSp macro="">
      <xdr:nvCxnSpPr>
        <xdr:cNvPr id="520" name="直線コネクタ 519"/>
        <xdr:cNvCxnSpPr/>
      </xdr:nvCxnSpPr>
      <xdr:spPr>
        <a:xfrm flipV="1">
          <a:off x="13703300" y="100050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524" name="n_1mainValue【学校施設】&#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25" name="n_2mainValue【学校施設】&#10;有形固定資産減価償却率"/>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526" name="n_3mainValue【学校施設】&#10;有形固定資産減価償却率"/>
        <xdr:cNvSpPr txBox="1"/>
      </xdr:nvSpPr>
      <xdr:spPr>
        <a:xfrm>
          <a:off x="13500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122021</xdr:rowOff>
    </xdr:from>
    <xdr:to>
      <xdr:col>116</xdr:col>
      <xdr:colOff>114300</xdr:colOff>
      <xdr:row>61</xdr:row>
      <xdr:rowOff>52171</xdr:rowOff>
    </xdr:to>
    <xdr:sp macro="" textlink="">
      <xdr:nvSpPr>
        <xdr:cNvPr id="564" name="楕円 563"/>
        <xdr:cNvSpPr/>
      </xdr:nvSpPr>
      <xdr:spPr>
        <a:xfrm>
          <a:off x="22110700" y="104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144898</xdr:rowOff>
    </xdr:from>
    <xdr:ext cx="469744" cy="259045"/>
    <xdr:sp macro="" textlink="">
      <xdr:nvSpPr>
        <xdr:cNvPr id="565" name="【学校施設】&#10;一人当たり面積該当値テキスト"/>
        <xdr:cNvSpPr txBox="1"/>
      </xdr:nvSpPr>
      <xdr:spPr>
        <a:xfrm>
          <a:off x="22199600" y="102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139853</xdr:rowOff>
    </xdr:from>
    <xdr:to>
      <xdr:col>112</xdr:col>
      <xdr:colOff>38100</xdr:colOff>
      <xdr:row>61</xdr:row>
      <xdr:rowOff>70003</xdr:rowOff>
    </xdr:to>
    <xdr:sp macro="" textlink="">
      <xdr:nvSpPr>
        <xdr:cNvPr id="566" name="楕円 565"/>
        <xdr:cNvSpPr/>
      </xdr:nvSpPr>
      <xdr:spPr>
        <a:xfrm>
          <a:off x="21272500" y="10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xdr:rowOff>
    </xdr:from>
    <xdr:to>
      <xdr:col>116</xdr:col>
      <xdr:colOff>63500</xdr:colOff>
      <xdr:row>61</xdr:row>
      <xdr:rowOff>19203</xdr:rowOff>
    </xdr:to>
    <xdr:cxnSp macro="">
      <xdr:nvCxnSpPr>
        <xdr:cNvPr id="567" name="直線コネクタ 566"/>
        <xdr:cNvCxnSpPr/>
      </xdr:nvCxnSpPr>
      <xdr:spPr>
        <a:xfrm flipV="1">
          <a:off x="21323300" y="10459821"/>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160427</xdr:rowOff>
    </xdr:from>
    <xdr:to>
      <xdr:col>107</xdr:col>
      <xdr:colOff>101600</xdr:colOff>
      <xdr:row>61</xdr:row>
      <xdr:rowOff>90577</xdr:rowOff>
    </xdr:to>
    <xdr:sp macro="" textlink="">
      <xdr:nvSpPr>
        <xdr:cNvPr id="568" name="楕円 567"/>
        <xdr:cNvSpPr/>
      </xdr:nvSpPr>
      <xdr:spPr>
        <a:xfrm>
          <a:off x="20383500" y="10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19203</xdr:rowOff>
    </xdr:from>
    <xdr:to>
      <xdr:col>111</xdr:col>
      <xdr:colOff>177800</xdr:colOff>
      <xdr:row>61</xdr:row>
      <xdr:rowOff>39777</xdr:rowOff>
    </xdr:to>
    <xdr:cxnSp macro="">
      <xdr:nvCxnSpPr>
        <xdr:cNvPr id="569" name="直線コネクタ 568"/>
        <xdr:cNvCxnSpPr/>
      </xdr:nvCxnSpPr>
      <xdr:spPr>
        <a:xfrm flipV="1">
          <a:off x="20434300" y="1047765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2236</xdr:rowOff>
    </xdr:from>
    <xdr:to>
      <xdr:col>102</xdr:col>
      <xdr:colOff>165100</xdr:colOff>
      <xdr:row>61</xdr:row>
      <xdr:rowOff>103836</xdr:rowOff>
    </xdr:to>
    <xdr:sp macro="" textlink="">
      <xdr:nvSpPr>
        <xdr:cNvPr id="570" name="楕円 569"/>
        <xdr:cNvSpPr/>
      </xdr:nvSpPr>
      <xdr:spPr>
        <a:xfrm>
          <a:off x="19494500" y="104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39777</xdr:rowOff>
    </xdr:from>
    <xdr:to>
      <xdr:col>107</xdr:col>
      <xdr:colOff>50800</xdr:colOff>
      <xdr:row>61</xdr:row>
      <xdr:rowOff>53036</xdr:rowOff>
    </xdr:to>
    <xdr:cxnSp macro="">
      <xdr:nvCxnSpPr>
        <xdr:cNvPr id="571" name="直線コネクタ 570"/>
        <xdr:cNvCxnSpPr/>
      </xdr:nvCxnSpPr>
      <xdr:spPr>
        <a:xfrm flipV="1">
          <a:off x="19545300" y="104982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86530</xdr:rowOff>
    </xdr:from>
    <xdr:ext cx="469744" cy="259045"/>
    <xdr:sp macro="" textlink="">
      <xdr:nvSpPr>
        <xdr:cNvPr id="575" name="n_1mainValue【学校施設】&#10;一人当たり面積"/>
        <xdr:cNvSpPr txBox="1"/>
      </xdr:nvSpPr>
      <xdr:spPr>
        <a:xfrm>
          <a:off x="21075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107104</xdr:rowOff>
    </xdr:from>
    <xdr:ext cx="469744" cy="259045"/>
    <xdr:sp macro="" textlink="">
      <xdr:nvSpPr>
        <xdr:cNvPr id="576" name="n_2mainValue【学校施設】&#10;一人当たり面積"/>
        <xdr:cNvSpPr txBox="1"/>
      </xdr:nvSpPr>
      <xdr:spPr>
        <a:xfrm>
          <a:off x="20199427" y="10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120363</xdr:rowOff>
    </xdr:from>
    <xdr:ext cx="469744" cy="259045"/>
    <xdr:sp macro="" textlink="">
      <xdr:nvSpPr>
        <xdr:cNvPr id="577" name="n_3mainValue【学校施設】&#10;一人当たり面積"/>
        <xdr:cNvSpPr txBox="1"/>
      </xdr:nvSpPr>
      <xdr:spPr>
        <a:xfrm>
          <a:off x="19310427" y="1023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2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169418</xdr:rowOff>
    </xdr:from>
    <xdr:to>
      <xdr:col>85</xdr:col>
      <xdr:colOff>177800</xdr:colOff>
      <xdr:row>107</xdr:row>
      <xdr:rowOff>99568</xdr:rowOff>
    </xdr:to>
    <xdr:sp macro="" textlink="">
      <xdr:nvSpPr>
        <xdr:cNvPr id="631" name="楕円 630"/>
        <xdr:cNvSpPr/>
      </xdr:nvSpPr>
      <xdr:spPr>
        <a:xfrm>
          <a:off x="16268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147845</xdr:rowOff>
    </xdr:from>
    <xdr:ext cx="405111" cy="259045"/>
    <xdr:sp macro="" textlink="">
      <xdr:nvSpPr>
        <xdr:cNvPr id="632" name="【公民館】&#10;有形固定資産減価償却率該当値テキスト"/>
        <xdr:cNvSpPr txBox="1"/>
      </xdr:nvSpPr>
      <xdr:spPr>
        <a:xfrm>
          <a:off x="16357600" y="183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87122</xdr:rowOff>
    </xdr:from>
    <xdr:to>
      <xdr:col>81</xdr:col>
      <xdr:colOff>101600</xdr:colOff>
      <xdr:row>106</xdr:row>
      <xdr:rowOff>17272</xdr:rowOff>
    </xdr:to>
    <xdr:sp macro="" textlink="">
      <xdr:nvSpPr>
        <xdr:cNvPr id="633" name="楕円 632"/>
        <xdr:cNvSpPr/>
      </xdr:nvSpPr>
      <xdr:spPr>
        <a:xfrm>
          <a:off x="1543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137922</xdr:rowOff>
    </xdr:from>
    <xdr:to>
      <xdr:col>85</xdr:col>
      <xdr:colOff>127000</xdr:colOff>
      <xdr:row>107</xdr:row>
      <xdr:rowOff>48768</xdr:rowOff>
    </xdr:to>
    <xdr:cxnSp macro="">
      <xdr:nvCxnSpPr>
        <xdr:cNvPr id="634" name="直線コネクタ 633"/>
        <xdr:cNvCxnSpPr/>
      </xdr:nvCxnSpPr>
      <xdr:spPr>
        <a:xfrm>
          <a:off x="15481300" y="18140172"/>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112268</xdr:rowOff>
    </xdr:from>
    <xdr:to>
      <xdr:col>76</xdr:col>
      <xdr:colOff>165100</xdr:colOff>
      <xdr:row>106</xdr:row>
      <xdr:rowOff>42418</xdr:rowOff>
    </xdr:to>
    <xdr:sp macro="" textlink="">
      <xdr:nvSpPr>
        <xdr:cNvPr id="635" name="楕円 634"/>
        <xdr:cNvSpPr/>
      </xdr:nvSpPr>
      <xdr:spPr>
        <a:xfrm>
          <a:off x="14541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137922</xdr:rowOff>
    </xdr:from>
    <xdr:to>
      <xdr:col>81</xdr:col>
      <xdr:colOff>50800</xdr:colOff>
      <xdr:row>105</xdr:row>
      <xdr:rowOff>163068</xdr:rowOff>
    </xdr:to>
    <xdr:cxnSp macro="">
      <xdr:nvCxnSpPr>
        <xdr:cNvPr id="636" name="直線コネクタ 635"/>
        <xdr:cNvCxnSpPr/>
      </xdr:nvCxnSpPr>
      <xdr:spPr>
        <a:xfrm flipV="1">
          <a:off x="14592300" y="181401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153415</xdr:rowOff>
    </xdr:from>
    <xdr:to>
      <xdr:col>72</xdr:col>
      <xdr:colOff>38100</xdr:colOff>
      <xdr:row>106</xdr:row>
      <xdr:rowOff>83565</xdr:rowOff>
    </xdr:to>
    <xdr:sp macro="" textlink="">
      <xdr:nvSpPr>
        <xdr:cNvPr id="637" name="楕円 636"/>
        <xdr:cNvSpPr/>
      </xdr:nvSpPr>
      <xdr:spPr>
        <a:xfrm>
          <a:off x="1365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163068</xdr:rowOff>
    </xdr:from>
    <xdr:to>
      <xdr:col>76</xdr:col>
      <xdr:colOff>114300</xdr:colOff>
      <xdr:row>106</xdr:row>
      <xdr:rowOff>32765</xdr:rowOff>
    </xdr:to>
    <xdr:cxnSp macro="">
      <xdr:nvCxnSpPr>
        <xdr:cNvPr id="638" name="直線コネクタ 637"/>
        <xdr:cNvCxnSpPr/>
      </xdr:nvCxnSpPr>
      <xdr:spPr>
        <a:xfrm flipV="1">
          <a:off x="13703300" y="181653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9"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40"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4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8399</xdr:rowOff>
    </xdr:from>
    <xdr:ext cx="405111" cy="259045"/>
    <xdr:sp macro="" textlink="">
      <xdr:nvSpPr>
        <xdr:cNvPr id="642" name="n_1mainValue【公民館】&#10;有形固定資産減価償却率"/>
        <xdr:cNvSpPr txBox="1"/>
      </xdr:nvSpPr>
      <xdr:spPr>
        <a:xfrm>
          <a:off x="152660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33545</xdr:rowOff>
    </xdr:from>
    <xdr:ext cx="405111" cy="259045"/>
    <xdr:sp macro="" textlink="">
      <xdr:nvSpPr>
        <xdr:cNvPr id="643" name="n_2mainValue【公民館】&#10;有形固定資産減価償却率"/>
        <xdr:cNvSpPr txBox="1"/>
      </xdr:nvSpPr>
      <xdr:spPr>
        <a:xfrm>
          <a:off x="14389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74692</xdr:rowOff>
    </xdr:from>
    <xdr:ext cx="405111" cy="259045"/>
    <xdr:sp macro="" textlink="">
      <xdr:nvSpPr>
        <xdr:cNvPr id="644" name="n_3mainValue【公民館】&#10;有形固定資産減価償却率"/>
        <xdr:cNvSpPr txBox="1"/>
      </xdr:nvSpPr>
      <xdr:spPr>
        <a:xfrm>
          <a:off x="135007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681" name="楕円 680"/>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682" name="【公民館】&#10;一人当たり面積該当値テキスト"/>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683" name="楕円 682"/>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107</xdr:row>
      <xdr:rowOff>69342</xdr:rowOff>
    </xdr:to>
    <xdr:cxnSp macro="">
      <xdr:nvCxnSpPr>
        <xdr:cNvPr id="684" name="直線コネクタ 683"/>
        <xdr:cNvCxnSpPr/>
      </xdr:nvCxnSpPr>
      <xdr:spPr>
        <a:xfrm>
          <a:off x="21323300" y="182590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685" name="楕円 684"/>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92202</xdr:rowOff>
    </xdr:to>
    <xdr:cxnSp macro="">
      <xdr:nvCxnSpPr>
        <xdr:cNvPr id="686" name="直線コネクタ 685"/>
        <xdr:cNvCxnSpPr/>
      </xdr:nvCxnSpPr>
      <xdr:spPr>
        <a:xfrm flipV="1">
          <a:off x="20434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687" name="楕円 686"/>
        <xdr:cNvSpPr/>
      </xdr:nvSpPr>
      <xdr:spPr>
        <a:xfrm>
          <a:off x="19494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96774</xdr:rowOff>
    </xdr:to>
    <xdr:cxnSp macro="">
      <xdr:nvCxnSpPr>
        <xdr:cNvPr id="688" name="直線コネクタ 687"/>
        <xdr:cNvCxnSpPr/>
      </xdr:nvCxnSpPr>
      <xdr:spPr>
        <a:xfrm flipV="1">
          <a:off x="19545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127271</xdr:rowOff>
    </xdr:from>
    <xdr:ext cx="469744" cy="259045"/>
    <xdr:sp macro="" textlink="">
      <xdr:nvSpPr>
        <xdr:cNvPr id="692" name="n_1mainValue【公民館】&#10;一人当たり面積"/>
        <xdr:cNvSpPr txBox="1"/>
      </xdr:nvSpPr>
      <xdr:spPr>
        <a:xfrm>
          <a:off x="21075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693" name="n_2mainValue【公民館】&#10;一人当たり面積"/>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694" name="n_3mainValue【公民館】&#10;一人当たり面積"/>
        <xdr:cNvSpPr txBox="1"/>
      </xdr:nvSpPr>
      <xdr:spPr>
        <a:xfrm>
          <a:off x="19310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橋りょう及び学校施設の老朽化が著しく、橋りょうについては長寿命化を順次実施し、学校施設については今後施設の統廃合を検討している状況である。また、本市は、公営住宅が多く、一人当たりの面積も類似団体平均を大きく上回っており、施設も非常に老朽化が進んでいることから、除却し整理を行っているところである。なお、公民館においては、老朽化した旧中央公民館を除却したことにより、有形固定資産減価償却率及び一人当たりの面積は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2" name="楕円 71"/>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118490</xdr:rowOff>
    </xdr:from>
    <xdr:ext cx="405111" cy="259045"/>
    <xdr:sp macro="" textlink="">
      <xdr:nvSpPr>
        <xdr:cNvPr id="73" name="【図書館】&#10;有形固定資産減価償却率該当値テキスト"/>
        <xdr:cNvSpPr txBox="1"/>
      </xdr:nvSpPr>
      <xdr:spPr>
        <a:xfrm>
          <a:off x="4673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7620</xdr:rowOff>
    </xdr:to>
    <xdr:cxnSp macro="">
      <xdr:nvCxnSpPr>
        <xdr:cNvPr id="75" name="直線コネクタ 74"/>
        <xdr:cNvCxnSpPr/>
      </xdr:nvCxnSpPr>
      <xdr:spPr>
        <a:xfrm flipV="1">
          <a:off x="3797300" y="649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6" name="楕円 75"/>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40277</xdr:rowOff>
    </xdr:to>
    <xdr:cxnSp macro="">
      <xdr:nvCxnSpPr>
        <xdr:cNvPr id="77" name="直線コネクタ 76"/>
        <xdr:cNvCxnSpPr/>
      </xdr:nvCxnSpPr>
      <xdr:spPr>
        <a:xfrm flipV="1">
          <a:off x="2908300" y="652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78" name="楕円 77"/>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72934</xdr:rowOff>
    </xdr:to>
    <xdr:cxnSp macro="">
      <xdr:nvCxnSpPr>
        <xdr:cNvPr id="79" name="直線コネクタ 78"/>
        <xdr:cNvCxnSpPr/>
      </xdr:nvCxnSpPr>
      <xdr:spPr>
        <a:xfrm flipV="1">
          <a:off x="2019300" y="655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3" name="n_1mainValue【図書館】&#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4" name="n_2main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140261</xdr:rowOff>
    </xdr:from>
    <xdr:ext cx="405111" cy="259045"/>
    <xdr:sp macro="" textlink="">
      <xdr:nvSpPr>
        <xdr:cNvPr id="85" name="n_3mainValue【図書館】&#10;有形固定資産減価償却率"/>
        <xdr:cNvSpPr txBox="1"/>
      </xdr:nvSpPr>
      <xdr:spPr>
        <a:xfrm>
          <a:off x="1816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112486</xdr:rowOff>
    </xdr:from>
    <xdr:to>
      <xdr:col>55</xdr:col>
      <xdr:colOff>50800</xdr:colOff>
      <xdr:row>37</xdr:row>
      <xdr:rowOff>42636</xdr:rowOff>
    </xdr:to>
    <xdr:sp macro="" textlink="">
      <xdr:nvSpPr>
        <xdr:cNvPr id="126" name="楕円 125"/>
        <xdr:cNvSpPr/>
      </xdr:nvSpPr>
      <xdr:spPr>
        <a:xfrm>
          <a:off x="104267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135363</xdr:rowOff>
    </xdr:from>
    <xdr:ext cx="469744" cy="259045"/>
    <xdr:sp macro="" textlink="">
      <xdr:nvSpPr>
        <xdr:cNvPr id="127" name="【図書館】&#10;一人当たり面積該当値テキスト"/>
        <xdr:cNvSpPr txBox="1"/>
      </xdr:nvSpPr>
      <xdr:spPr>
        <a:xfrm>
          <a:off x="10515600"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134257</xdr:rowOff>
    </xdr:from>
    <xdr:to>
      <xdr:col>50</xdr:col>
      <xdr:colOff>165100</xdr:colOff>
      <xdr:row>37</xdr:row>
      <xdr:rowOff>64407</xdr:rowOff>
    </xdr:to>
    <xdr:sp macro="" textlink="">
      <xdr:nvSpPr>
        <xdr:cNvPr id="128" name="楕円 127"/>
        <xdr:cNvSpPr/>
      </xdr:nvSpPr>
      <xdr:spPr>
        <a:xfrm>
          <a:off x="9588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163286</xdr:rowOff>
    </xdr:from>
    <xdr:to>
      <xdr:col>55</xdr:col>
      <xdr:colOff>0</xdr:colOff>
      <xdr:row>37</xdr:row>
      <xdr:rowOff>13607</xdr:rowOff>
    </xdr:to>
    <xdr:cxnSp macro="">
      <xdr:nvCxnSpPr>
        <xdr:cNvPr id="129" name="直線コネクタ 128"/>
        <xdr:cNvCxnSpPr/>
      </xdr:nvCxnSpPr>
      <xdr:spPr>
        <a:xfrm flipV="1">
          <a:off x="9639300" y="63354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145143</xdr:rowOff>
    </xdr:from>
    <xdr:to>
      <xdr:col>46</xdr:col>
      <xdr:colOff>38100</xdr:colOff>
      <xdr:row>37</xdr:row>
      <xdr:rowOff>75293</xdr:rowOff>
    </xdr:to>
    <xdr:sp macro="" textlink="">
      <xdr:nvSpPr>
        <xdr:cNvPr id="130" name="楕円 129"/>
        <xdr:cNvSpPr/>
      </xdr:nvSpPr>
      <xdr:spPr>
        <a:xfrm>
          <a:off x="8699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13607</xdr:rowOff>
    </xdr:from>
    <xdr:to>
      <xdr:col>50</xdr:col>
      <xdr:colOff>114300</xdr:colOff>
      <xdr:row>37</xdr:row>
      <xdr:rowOff>24493</xdr:rowOff>
    </xdr:to>
    <xdr:cxnSp macro="">
      <xdr:nvCxnSpPr>
        <xdr:cNvPr id="131" name="直線コネクタ 130"/>
        <xdr:cNvCxnSpPr/>
      </xdr:nvCxnSpPr>
      <xdr:spPr>
        <a:xfrm flipV="1">
          <a:off x="8750300" y="6357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166914</xdr:rowOff>
    </xdr:from>
    <xdr:to>
      <xdr:col>41</xdr:col>
      <xdr:colOff>101600</xdr:colOff>
      <xdr:row>37</xdr:row>
      <xdr:rowOff>97064</xdr:rowOff>
    </xdr:to>
    <xdr:sp macro="" textlink="">
      <xdr:nvSpPr>
        <xdr:cNvPr id="132" name="楕円 131"/>
        <xdr:cNvSpPr/>
      </xdr:nvSpPr>
      <xdr:spPr>
        <a:xfrm>
          <a:off x="7810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24493</xdr:rowOff>
    </xdr:from>
    <xdr:to>
      <xdr:col>45</xdr:col>
      <xdr:colOff>177800</xdr:colOff>
      <xdr:row>37</xdr:row>
      <xdr:rowOff>46264</xdr:rowOff>
    </xdr:to>
    <xdr:cxnSp macro="">
      <xdr:nvCxnSpPr>
        <xdr:cNvPr id="133" name="直線コネクタ 132"/>
        <xdr:cNvCxnSpPr/>
      </xdr:nvCxnSpPr>
      <xdr:spPr>
        <a:xfrm flipV="1">
          <a:off x="7861300" y="6368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80934</xdr:rowOff>
    </xdr:from>
    <xdr:ext cx="469744" cy="259045"/>
    <xdr:sp macro="" textlink="">
      <xdr:nvSpPr>
        <xdr:cNvPr id="137" name="n_1mainValue【図書館】&#10;一人当たり面積"/>
        <xdr:cNvSpPr txBox="1"/>
      </xdr:nvSpPr>
      <xdr:spPr>
        <a:xfrm>
          <a:off x="9391727"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91820</xdr:rowOff>
    </xdr:from>
    <xdr:ext cx="469744" cy="259045"/>
    <xdr:sp macro="" textlink="">
      <xdr:nvSpPr>
        <xdr:cNvPr id="138" name="n_2mainValue【図書館】&#10;一人当たり面積"/>
        <xdr:cNvSpPr txBox="1"/>
      </xdr:nvSpPr>
      <xdr:spPr>
        <a:xfrm>
          <a:off x="8515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113591</xdr:rowOff>
    </xdr:from>
    <xdr:ext cx="469744" cy="259045"/>
    <xdr:sp macro="" textlink="">
      <xdr:nvSpPr>
        <xdr:cNvPr id="139" name="n_3mainValue【図書館】&#10;一人当たり面積"/>
        <xdr:cNvSpPr txBox="1"/>
      </xdr:nvSpPr>
      <xdr:spPr>
        <a:xfrm>
          <a:off x="76264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180" name="直線コネクタ 179"/>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181"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182" name="直線コネクタ 181"/>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183"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184" name="直線コネクタ 183"/>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185"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186" name="フローチャート: 判断 185"/>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187" name="フローチャート: 判断 186"/>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188" name="フローチャート: 判断 187"/>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189" name="フローチャート: 判断 188"/>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195" name="楕円 194"/>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196" name="【福祉施設】&#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197" name="楕円 196"/>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70486</xdr:rowOff>
    </xdr:to>
    <xdr:cxnSp macro="">
      <xdr:nvCxnSpPr>
        <xdr:cNvPr id="198" name="直線コネクタ 197"/>
        <xdr:cNvCxnSpPr/>
      </xdr:nvCxnSpPr>
      <xdr:spPr>
        <a:xfrm>
          <a:off x="3797300" y="13860780"/>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199" name="楕円 198"/>
        <xdr:cNvSpPr/>
      </xdr:nvSpPr>
      <xdr:spPr>
        <a:xfrm>
          <a:off x="285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43814</xdr:rowOff>
    </xdr:to>
    <xdr:cxnSp macro="">
      <xdr:nvCxnSpPr>
        <xdr:cNvPr id="200" name="直線コネクタ 199"/>
        <xdr:cNvCxnSpPr/>
      </xdr:nvCxnSpPr>
      <xdr:spPr>
        <a:xfrm flipV="1">
          <a:off x="2908300" y="138607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01" name="楕円 200"/>
        <xdr:cNvSpPr/>
      </xdr:nvSpPr>
      <xdr:spPr>
        <a:xfrm>
          <a:off x="196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104775</xdr:rowOff>
    </xdr:to>
    <xdr:cxnSp macro="">
      <xdr:nvCxnSpPr>
        <xdr:cNvPr id="202" name="直線コネクタ 201"/>
        <xdr:cNvCxnSpPr/>
      </xdr:nvCxnSpPr>
      <xdr:spPr>
        <a:xfrm flipV="1">
          <a:off x="2019300" y="139312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03"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04"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05"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206"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207" name="n_2mainValue【福祉施設】&#10;有形固定資産減価償却率"/>
        <xdr:cNvSpPr txBox="1"/>
      </xdr:nvSpPr>
      <xdr:spPr>
        <a:xfrm>
          <a:off x="2705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652</xdr:rowOff>
    </xdr:from>
    <xdr:ext cx="405111" cy="259045"/>
    <xdr:sp macro="" textlink="">
      <xdr:nvSpPr>
        <xdr:cNvPr id="208" name="n_3mainValue【福祉施設】&#10;有形固定資産減価償却率"/>
        <xdr:cNvSpPr txBox="1"/>
      </xdr:nvSpPr>
      <xdr:spPr>
        <a:xfrm>
          <a:off x="1816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9" name="直線コネクタ 21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0" name="テキスト ボックス 21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3" name="直線コネクタ 2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4" name="テキスト ボックス 2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28" name="直線コネクタ 227"/>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2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30" name="直線コネクタ 22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31"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32" name="直線コネクタ 231"/>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233"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34" name="フローチャート: 判断 233"/>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35" name="フローチャート: 判断 234"/>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236" name="フローチャート: 判断 235"/>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237" name="フローチャート: 判断 236"/>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8" name="テキスト ボックス 2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9" name="テキスト ボックス 2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0" name="テキスト ボックス 2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1" name="テキスト ボックス 2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2" name="テキスト ボックス 2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169608</xdr:rowOff>
    </xdr:from>
    <xdr:to>
      <xdr:col>55</xdr:col>
      <xdr:colOff>50800</xdr:colOff>
      <xdr:row>85</xdr:row>
      <xdr:rowOff>99758</xdr:rowOff>
    </xdr:to>
    <xdr:sp macro="" textlink="">
      <xdr:nvSpPr>
        <xdr:cNvPr id="243" name="楕円 242"/>
        <xdr:cNvSpPr/>
      </xdr:nvSpPr>
      <xdr:spPr>
        <a:xfrm>
          <a:off x="10426700" y="145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244"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45" name="楕円 244"/>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48958</xdr:rowOff>
    </xdr:from>
    <xdr:to>
      <xdr:col>55</xdr:col>
      <xdr:colOff>0</xdr:colOff>
      <xdr:row>85</xdr:row>
      <xdr:rowOff>49530</xdr:rowOff>
    </xdr:to>
    <xdr:cxnSp macro="">
      <xdr:nvCxnSpPr>
        <xdr:cNvPr id="246" name="直線コネクタ 245"/>
        <xdr:cNvCxnSpPr/>
      </xdr:nvCxnSpPr>
      <xdr:spPr>
        <a:xfrm flipV="1">
          <a:off x="9639300" y="1462220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247" name="楕円 246"/>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58102</xdr:rowOff>
    </xdr:to>
    <xdr:cxnSp macro="">
      <xdr:nvCxnSpPr>
        <xdr:cNvPr id="248" name="直線コネクタ 247"/>
        <xdr:cNvCxnSpPr/>
      </xdr:nvCxnSpPr>
      <xdr:spPr>
        <a:xfrm flipV="1">
          <a:off x="8750300" y="1462278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xdr:rowOff>
    </xdr:from>
    <xdr:to>
      <xdr:col>41</xdr:col>
      <xdr:colOff>101600</xdr:colOff>
      <xdr:row>85</xdr:row>
      <xdr:rowOff>112903</xdr:rowOff>
    </xdr:to>
    <xdr:sp macro="" textlink="">
      <xdr:nvSpPr>
        <xdr:cNvPr id="249" name="楕円 248"/>
        <xdr:cNvSpPr/>
      </xdr:nvSpPr>
      <xdr:spPr>
        <a:xfrm>
          <a:off x="7810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62103</xdr:rowOff>
    </xdr:to>
    <xdr:cxnSp macro="">
      <xdr:nvCxnSpPr>
        <xdr:cNvPr id="250" name="直線コネクタ 249"/>
        <xdr:cNvCxnSpPr/>
      </xdr:nvCxnSpPr>
      <xdr:spPr>
        <a:xfrm flipV="1">
          <a:off x="7861300" y="1463135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25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25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25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54"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255" name="n_2mainValue【福祉施設】&#10;一人当たり面積"/>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104030</xdr:rowOff>
    </xdr:from>
    <xdr:ext cx="469744" cy="259045"/>
    <xdr:sp macro="" textlink="">
      <xdr:nvSpPr>
        <xdr:cNvPr id="256" name="n_3mainValue【福祉施設】&#10;一人当たり面積"/>
        <xdr:cNvSpPr txBox="1"/>
      </xdr:nvSpPr>
      <xdr:spPr>
        <a:xfrm>
          <a:off x="76264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82" name="直線コネクタ 281"/>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83"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84" name="直線コネクタ 283"/>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85"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86" name="直線コネクタ 285"/>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287"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88" name="フローチャート: 判断 287"/>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89" name="フローチャート: 判断 28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290" name="フローチャート: 判断 289"/>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291" name="フローチャート: 判断 290"/>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97" name="楕円 296"/>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298" name="【市民会館】&#10;有形固定資産減価償却率該当値テキスト"/>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110308</xdr:rowOff>
    </xdr:from>
    <xdr:to>
      <xdr:col>20</xdr:col>
      <xdr:colOff>38100</xdr:colOff>
      <xdr:row>104</xdr:row>
      <xdr:rowOff>40458</xdr:rowOff>
    </xdr:to>
    <xdr:sp macro="" textlink="">
      <xdr:nvSpPr>
        <xdr:cNvPr id="299" name="楕円 298"/>
        <xdr:cNvSpPr/>
      </xdr:nvSpPr>
      <xdr:spPr>
        <a:xfrm>
          <a:off x="3746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87630</xdr:rowOff>
    </xdr:to>
    <xdr:cxnSp macro="">
      <xdr:nvCxnSpPr>
        <xdr:cNvPr id="300" name="直線コネクタ 299"/>
        <xdr:cNvCxnSpPr/>
      </xdr:nvCxnSpPr>
      <xdr:spPr>
        <a:xfrm>
          <a:off x="3797300" y="1782045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01" name="楕円 300"/>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161108</xdr:rowOff>
    </xdr:from>
    <xdr:to>
      <xdr:col>19</xdr:col>
      <xdr:colOff>177800</xdr:colOff>
      <xdr:row>104</xdr:row>
      <xdr:rowOff>15784</xdr:rowOff>
    </xdr:to>
    <xdr:cxnSp macro="">
      <xdr:nvCxnSpPr>
        <xdr:cNvPr id="302" name="直線コネクタ 301"/>
        <xdr:cNvCxnSpPr/>
      </xdr:nvCxnSpPr>
      <xdr:spPr>
        <a:xfrm flipV="1">
          <a:off x="2908300" y="178204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303" name="楕円 302"/>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48442</xdr:rowOff>
    </xdr:to>
    <xdr:cxnSp macro="">
      <xdr:nvCxnSpPr>
        <xdr:cNvPr id="304" name="直線コネクタ 303"/>
        <xdr:cNvCxnSpPr/>
      </xdr:nvCxnSpPr>
      <xdr:spPr>
        <a:xfrm flipV="1">
          <a:off x="2019300" y="1784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05"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06"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07"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56985</xdr:rowOff>
    </xdr:from>
    <xdr:ext cx="405111" cy="259045"/>
    <xdr:sp macro="" textlink="">
      <xdr:nvSpPr>
        <xdr:cNvPr id="308" name="n_1mainValue【市民会館】&#10;有形固定資産減価償却率"/>
        <xdr:cNvSpPr txBox="1"/>
      </xdr:nvSpPr>
      <xdr:spPr>
        <a:xfrm>
          <a:off x="3582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309" name="n_2mainValue【市民会館】&#10;有形固定資産減価償却率"/>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310" name="n_3mainValue【市民会館】&#10;有形固定資産減価償却率"/>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34" name="直線コネクタ 333"/>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3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36" name="直線コネクタ 33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37"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38" name="直線コネクタ 337"/>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339"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40" name="フローチャート: 判断 339"/>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41" name="フローチャート: 判断 340"/>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42" name="フローチャート: 判断 341"/>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43" name="フローチャート: 判断 342"/>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49" name="楕円 348"/>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350"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51" name="楕円 350"/>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107</xdr:row>
      <xdr:rowOff>118111</xdr:rowOff>
    </xdr:to>
    <xdr:cxnSp macro="">
      <xdr:nvCxnSpPr>
        <xdr:cNvPr id="352" name="直線コネクタ 351"/>
        <xdr:cNvCxnSpPr/>
      </xdr:nvCxnSpPr>
      <xdr:spPr>
        <a:xfrm>
          <a:off x="9639300" y="18047970"/>
          <a:ext cx="8382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353" name="楕円 352"/>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57150</xdr:rowOff>
    </xdr:to>
    <xdr:cxnSp macro="">
      <xdr:nvCxnSpPr>
        <xdr:cNvPr id="354" name="直線コネクタ 353"/>
        <xdr:cNvCxnSpPr/>
      </xdr:nvCxnSpPr>
      <xdr:spPr>
        <a:xfrm flipV="1">
          <a:off x="8750300" y="1804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17780</xdr:rowOff>
    </xdr:from>
    <xdr:to>
      <xdr:col>41</xdr:col>
      <xdr:colOff>101600</xdr:colOff>
      <xdr:row>105</xdr:row>
      <xdr:rowOff>119380</xdr:rowOff>
    </xdr:to>
    <xdr:sp macro="" textlink="">
      <xdr:nvSpPr>
        <xdr:cNvPr id="355" name="楕円 354"/>
        <xdr:cNvSpPr/>
      </xdr:nvSpPr>
      <xdr:spPr>
        <a:xfrm>
          <a:off x="781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68580</xdr:rowOff>
    </xdr:to>
    <xdr:cxnSp macro="">
      <xdr:nvCxnSpPr>
        <xdr:cNvPr id="356" name="直線コネクタ 355"/>
        <xdr:cNvCxnSpPr/>
      </xdr:nvCxnSpPr>
      <xdr:spPr>
        <a:xfrm flipV="1">
          <a:off x="7861300" y="1805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357"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358"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359"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87647</xdr:rowOff>
    </xdr:from>
    <xdr:ext cx="469744" cy="259045"/>
    <xdr:sp macro="" textlink="">
      <xdr:nvSpPr>
        <xdr:cNvPr id="360" name="n_1main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361" name="n_2mainValue【市民会館】&#10;一人当たり面積"/>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135907</xdr:rowOff>
    </xdr:from>
    <xdr:ext cx="469744" cy="259045"/>
    <xdr:sp macro="" textlink="">
      <xdr:nvSpPr>
        <xdr:cNvPr id="362" name="n_3mainValue【市民会館】&#10;一人当たり面積"/>
        <xdr:cNvSpPr txBox="1"/>
      </xdr:nvSpPr>
      <xdr:spPr>
        <a:xfrm>
          <a:off x="7626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88" name="直線コネクタ 387"/>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89"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90" name="直線コネクタ 389"/>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91"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92" name="直線コネクタ 391"/>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93"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4" name="フローチャート: 判断 393"/>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5" name="フローチャート: 判断 394"/>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6" name="フローチャート: 判断 395"/>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7" name="フローチャート: 判断 396"/>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403" name="楕円 402"/>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404" name="【一般廃棄物処理施設】&#10;有形固定資産減価償却率該当値テキスト"/>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405" name="楕円 404"/>
        <xdr:cNvSpPr/>
      </xdr:nvSpPr>
      <xdr:spPr>
        <a:xfrm>
          <a:off x="15430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107224</xdr:rowOff>
    </xdr:from>
    <xdr:to>
      <xdr:col>85</xdr:col>
      <xdr:colOff>127000</xdr:colOff>
      <xdr:row>41</xdr:row>
      <xdr:rowOff>9253</xdr:rowOff>
    </xdr:to>
    <xdr:cxnSp macro="">
      <xdr:nvCxnSpPr>
        <xdr:cNvPr id="406" name="直線コネクタ 405"/>
        <xdr:cNvCxnSpPr/>
      </xdr:nvCxnSpPr>
      <xdr:spPr>
        <a:xfrm flipV="1">
          <a:off x="15481300" y="696522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407" name="楕円 406"/>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139881</xdr:rowOff>
    </xdr:to>
    <xdr:cxnSp macro="">
      <xdr:nvCxnSpPr>
        <xdr:cNvPr id="408" name="直線コネクタ 407"/>
        <xdr:cNvCxnSpPr/>
      </xdr:nvCxnSpPr>
      <xdr:spPr>
        <a:xfrm flipV="1">
          <a:off x="14592300" y="703870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138067</xdr:rowOff>
    </xdr:from>
    <xdr:to>
      <xdr:col>72</xdr:col>
      <xdr:colOff>38100</xdr:colOff>
      <xdr:row>42</xdr:row>
      <xdr:rowOff>68217</xdr:rowOff>
    </xdr:to>
    <xdr:sp macro="" textlink="">
      <xdr:nvSpPr>
        <xdr:cNvPr id="409" name="楕円 408"/>
        <xdr:cNvSpPr/>
      </xdr:nvSpPr>
      <xdr:spPr>
        <a:xfrm>
          <a:off x="13652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139881</xdr:rowOff>
    </xdr:from>
    <xdr:to>
      <xdr:col>76</xdr:col>
      <xdr:colOff>114300</xdr:colOff>
      <xdr:row>42</xdr:row>
      <xdr:rowOff>17417</xdr:rowOff>
    </xdr:to>
    <xdr:cxnSp macro="">
      <xdr:nvCxnSpPr>
        <xdr:cNvPr id="410" name="直線コネクタ 409"/>
        <xdr:cNvCxnSpPr/>
      </xdr:nvCxnSpPr>
      <xdr:spPr>
        <a:xfrm flipV="1">
          <a:off x="13703300" y="71693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11"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12"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13"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414" name="n_1mainValue【一般廃棄物処理施設】&#10;有形固定資産減価償却率"/>
        <xdr:cNvSpPr txBox="1"/>
      </xdr:nvSpPr>
      <xdr:spPr>
        <a:xfrm>
          <a:off x="15266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10358</xdr:rowOff>
    </xdr:from>
    <xdr:ext cx="340478" cy="259045"/>
    <xdr:sp macro="" textlink="">
      <xdr:nvSpPr>
        <xdr:cNvPr id="415" name="n_2mainValue【一般廃棄物処理施設】&#10;有形固定資産減価償却率"/>
        <xdr:cNvSpPr txBox="1"/>
      </xdr:nvSpPr>
      <xdr:spPr>
        <a:xfrm>
          <a:off x="14422061" y="721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59344</xdr:rowOff>
    </xdr:from>
    <xdr:ext cx="340478" cy="259045"/>
    <xdr:sp macro="" textlink="">
      <xdr:nvSpPr>
        <xdr:cNvPr id="416" name="n_3mainValue【一般廃棄物処理施設】&#10;有形固定資産減価償却率"/>
        <xdr:cNvSpPr txBox="1"/>
      </xdr:nvSpPr>
      <xdr:spPr>
        <a:xfrm>
          <a:off x="13533061" y="726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6" name="テキスト ボックス 43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8" name="テキスト ボックス 43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42" name="直線コネクタ 44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4" name="直線コネクタ 44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6" name="直線コネクタ 44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44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48" name="フローチャート: 判断 44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49" name="フローチャート: 判断 44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50" name="フローチャート: 判断 44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51" name="フローチャート: 判断 45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12860</xdr:rowOff>
    </xdr:from>
    <xdr:to>
      <xdr:col>116</xdr:col>
      <xdr:colOff>114300</xdr:colOff>
      <xdr:row>42</xdr:row>
      <xdr:rowOff>114460</xdr:rowOff>
    </xdr:to>
    <xdr:sp macro="" textlink="">
      <xdr:nvSpPr>
        <xdr:cNvPr id="457" name="楕円 456"/>
        <xdr:cNvSpPr/>
      </xdr:nvSpPr>
      <xdr:spPr>
        <a:xfrm>
          <a:off x="221107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99237</xdr:rowOff>
    </xdr:from>
    <xdr:ext cx="469744" cy="259045"/>
    <xdr:sp macro="" textlink="">
      <xdr:nvSpPr>
        <xdr:cNvPr id="458" name="【一般廃棄物処理施設】&#10;一人当たり有形固定資産（償却資産）額該当値テキスト"/>
        <xdr:cNvSpPr txBox="1"/>
      </xdr:nvSpPr>
      <xdr:spPr>
        <a:xfrm>
          <a:off x="22199600" y="712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13395</xdr:rowOff>
    </xdr:from>
    <xdr:to>
      <xdr:col>112</xdr:col>
      <xdr:colOff>38100</xdr:colOff>
      <xdr:row>42</xdr:row>
      <xdr:rowOff>114995</xdr:rowOff>
    </xdr:to>
    <xdr:sp macro="" textlink="">
      <xdr:nvSpPr>
        <xdr:cNvPr id="459" name="楕円 458"/>
        <xdr:cNvSpPr/>
      </xdr:nvSpPr>
      <xdr:spPr>
        <a:xfrm>
          <a:off x="21272500" y="72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63660</xdr:rowOff>
    </xdr:from>
    <xdr:to>
      <xdr:col>116</xdr:col>
      <xdr:colOff>63500</xdr:colOff>
      <xdr:row>42</xdr:row>
      <xdr:rowOff>64195</xdr:rowOff>
    </xdr:to>
    <xdr:cxnSp macro="">
      <xdr:nvCxnSpPr>
        <xdr:cNvPr id="460" name="直線コネクタ 459"/>
        <xdr:cNvCxnSpPr/>
      </xdr:nvCxnSpPr>
      <xdr:spPr>
        <a:xfrm flipV="1">
          <a:off x="21323300" y="7264560"/>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24156</xdr:rowOff>
    </xdr:from>
    <xdr:to>
      <xdr:col>107</xdr:col>
      <xdr:colOff>101600</xdr:colOff>
      <xdr:row>42</xdr:row>
      <xdr:rowOff>125756</xdr:rowOff>
    </xdr:to>
    <xdr:sp macro="" textlink="">
      <xdr:nvSpPr>
        <xdr:cNvPr id="461" name="楕円 460"/>
        <xdr:cNvSpPr/>
      </xdr:nvSpPr>
      <xdr:spPr>
        <a:xfrm>
          <a:off x="20383500" y="7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64195</xdr:rowOff>
    </xdr:from>
    <xdr:to>
      <xdr:col>111</xdr:col>
      <xdr:colOff>177800</xdr:colOff>
      <xdr:row>42</xdr:row>
      <xdr:rowOff>74956</xdr:rowOff>
    </xdr:to>
    <xdr:cxnSp macro="">
      <xdr:nvCxnSpPr>
        <xdr:cNvPr id="462" name="直線コネクタ 461"/>
        <xdr:cNvCxnSpPr/>
      </xdr:nvCxnSpPr>
      <xdr:spPr>
        <a:xfrm flipV="1">
          <a:off x="20434300" y="7265095"/>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24410</xdr:rowOff>
    </xdr:from>
    <xdr:to>
      <xdr:col>102</xdr:col>
      <xdr:colOff>165100</xdr:colOff>
      <xdr:row>42</xdr:row>
      <xdr:rowOff>126010</xdr:rowOff>
    </xdr:to>
    <xdr:sp macro="" textlink="">
      <xdr:nvSpPr>
        <xdr:cNvPr id="463" name="楕円 462"/>
        <xdr:cNvSpPr/>
      </xdr:nvSpPr>
      <xdr:spPr>
        <a:xfrm>
          <a:off x="19494500" y="72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74956</xdr:rowOff>
    </xdr:from>
    <xdr:to>
      <xdr:col>107</xdr:col>
      <xdr:colOff>50800</xdr:colOff>
      <xdr:row>42</xdr:row>
      <xdr:rowOff>75210</xdr:rowOff>
    </xdr:to>
    <xdr:cxnSp macro="">
      <xdr:nvCxnSpPr>
        <xdr:cNvPr id="464" name="直線コネクタ 463"/>
        <xdr:cNvCxnSpPr/>
      </xdr:nvCxnSpPr>
      <xdr:spPr>
        <a:xfrm flipV="1">
          <a:off x="19545300" y="727585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465"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466"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467"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106122</xdr:rowOff>
    </xdr:from>
    <xdr:ext cx="469744" cy="259045"/>
    <xdr:sp macro="" textlink="">
      <xdr:nvSpPr>
        <xdr:cNvPr id="468" name="n_1mainValue【一般廃棄物処理施設】&#10;一人当たり有形固定資産（償却資産）額"/>
        <xdr:cNvSpPr txBox="1"/>
      </xdr:nvSpPr>
      <xdr:spPr>
        <a:xfrm>
          <a:off x="21075728" y="730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116883</xdr:rowOff>
    </xdr:from>
    <xdr:ext cx="469744" cy="259045"/>
    <xdr:sp macro="" textlink="">
      <xdr:nvSpPr>
        <xdr:cNvPr id="469" name="n_2mainValue【一般廃棄物処理施設】&#10;一人当たり有形固定資産（償却資産）額"/>
        <xdr:cNvSpPr txBox="1"/>
      </xdr:nvSpPr>
      <xdr:spPr>
        <a:xfrm>
          <a:off x="20199428" y="73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117137</xdr:rowOff>
    </xdr:from>
    <xdr:ext cx="469744" cy="259045"/>
    <xdr:sp macro="" textlink="">
      <xdr:nvSpPr>
        <xdr:cNvPr id="470" name="n_3mainValue【一般廃棄物処理施設】&#10;一人当たり有形固定資産（償却資産）額"/>
        <xdr:cNvSpPr txBox="1"/>
      </xdr:nvSpPr>
      <xdr:spPr>
        <a:xfrm>
          <a:off x="19310428" y="73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6" name="直線コネクタ 495"/>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7"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8" name="直線コネクタ 49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9"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0" name="直線コネクタ 49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01"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02" name="フローチャート: 判断 50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3" name="フローチャート: 判断 502"/>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4" name="フローチャート: 判断 503"/>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5" name="フローチャート: 判断 504"/>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1" name="楕円 510"/>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12" name="【保健センター・保健所】&#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13" name="楕円 512"/>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115933</xdr:rowOff>
    </xdr:to>
    <xdr:cxnSp macro="">
      <xdr:nvCxnSpPr>
        <xdr:cNvPr id="514" name="直線コネクタ 513"/>
        <xdr:cNvCxnSpPr/>
      </xdr:nvCxnSpPr>
      <xdr:spPr>
        <a:xfrm flipV="1">
          <a:off x="15481300" y="101955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15" name="楕円 514"/>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59</xdr:row>
      <xdr:rowOff>151856</xdr:rowOff>
    </xdr:to>
    <xdr:cxnSp macro="">
      <xdr:nvCxnSpPr>
        <xdr:cNvPr id="516" name="直線コネクタ 515"/>
        <xdr:cNvCxnSpPr/>
      </xdr:nvCxnSpPr>
      <xdr:spPr>
        <a:xfrm flipV="1">
          <a:off x="14592300" y="1023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517" name="楕円 516"/>
        <xdr:cNvSpPr/>
      </xdr:nvSpPr>
      <xdr:spPr>
        <a:xfrm>
          <a:off x="13652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17962</xdr:rowOff>
    </xdr:to>
    <xdr:cxnSp macro="">
      <xdr:nvCxnSpPr>
        <xdr:cNvPr id="518" name="直線コネクタ 517"/>
        <xdr:cNvCxnSpPr/>
      </xdr:nvCxnSpPr>
      <xdr:spPr>
        <a:xfrm flipV="1">
          <a:off x="13703300" y="1026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9"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20"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21"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522" name="n_1mainValue【保健センター・保健所】&#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23" name="n_2mainValue【保健センター・保健所】&#10;有形固定資産減価償却率"/>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85289</xdr:rowOff>
    </xdr:from>
    <xdr:ext cx="405111" cy="259045"/>
    <xdr:sp macro="" textlink="">
      <xdr:nvSpPr>
        <xdr:cNvPr id="524" name="n_3mainValue【保健センター・保健所】&#10;有形固定資産減価償却率"/>
        <xdr:cNvSpPr txBox="1"/>
      </xdr:nvSpPr>
      <xdr:spPr>
        <a:xfrm>
          <a:off x="13500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8" name="直線コネクタ 547"/>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50" name="直線コネクタ 54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51"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52" name="直線コネクタ 551"/>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53"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4" name="フローチャート: 判断 553"/>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5" name="フローチャート: 判断 554"/>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6" name="フローチャート: 判断 555"/>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7" name="フローチャート: 判断 556"/>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63" name="楕円 562"/>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10177</xdr:rowOff>
    </xdr:from>
    <xdr:ext cx="469744" cy="259045"/>
    <xdr:sp macro="" textlink="">
      <xdr:nvSpPr>
        <xdr:cNvPr id="564" name="【保健センター・保健所】&#10;一人当たり面積該当値テキスト"/>
        <xdr:cNvSpPr txBox="1"/>
      </xdr:nvSpPr>
      <xdr:spPr>
        <a:xfrm>
          <a:off x="22199600" y="10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565" name="楕円 564"/>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566" name="直線コネクタ 565"/>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567" name="楕円 566"/>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568" name="直線コネクタ 567"/>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569" name="楕円 568"/>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570" name="直線コネクタ 569"/>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71"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72"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73"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109237</xdr:rowOff>
    </xdr:from>
    <xdr:ext cx="469744" cy="259045"/>
    <xdr:sp macro="" textlink="">
      <xdr:nvSpPr>
        <xdr:cNvPr id="574" name="n_1mainValue【保健センター・保健所】&#10;一人当たり面積"/>
        <xdr:cNvSpPr txBox="1"/>
      </xdr:nvSpPr>
      <xdr:spPr>
        <a:xfrm>
          <a:off x="210757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575" name="n_2main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576" name="n_3mainValue【保健センター・保健所】&#10;一人当たり面積"/>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01" name="直線コネクタ 600"/>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2"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3" name="直線コネクタ 602"/>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4"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5" name="直線コネクタ 604"/>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6"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7" name="フローチャート: 判断 606"/>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8" name="フローチャート: 判断 607"/>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9" name="フローチャート: 判断 608"/>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10" name="フローチャート: 判断 609"/>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74930</xdr:rowOff>
    </xdr:from>
    <xdr:to>
      <xdr:col>85</xdr:col>
      <xdr:colOff>177800</xdr:colOff>
      <xdr:row>80</xdr:row>
      <xdr:rowOff>5080</xdr:rowOff>
    </xdr:to>
    <xdr:sp macro="" textlink="">
      <xdr:nvSpPr>
        <xdr:cNvPr id="616" name="楕円 615"/>
        <xdr:cNvSpPr/>
      </xdr:nvSpPr>
      <xdr:spPr>
        <a:xfrm>
          <a:off x="16268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161307</xdr:rowOff>
    </xdr:from>
    <xdr:ext cx="405111" cy="259045"/>
    <xdr:sp macro="" textlink="">
      <xdr:nvSpPr>
        <xdr:cNvPr id="617" name="【消防施設】&#10;有形固定資産減価償却率該当値テキスト"/>
        <xdr:cNvSpPr txBox="1"/>
      </xdr:nvSpPr>
      <xdr:spPr>
        <a:xfrm>
          <a:off x="16357600" y="1353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618" name="楕円 617"/>
        <xdr:cNvSpPr/>
      </xdr:nvSpPr>
      <xdr:spPr>
        <a:xfrm>
          <a:off x="15430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125730</xdr:rowOff>
    </xdr:from>
    <xdr:to>
      <xdr:col>85</xdr:col>
      <xdr:colOff>127000</xdr:colOff>
      <xdr:row>79</xdr:row>
      <xdr:rowOff>169545</xdr:rowOff>
    </xdr:to>
    <xdr:cxnSp macro="">
      <xdr:nvCxnSpPr>
        <xdr:cNvPr id="619" name="直線コネクタ 618"/>
        <xdr:cNvCxnSpPr/>
      </xdr:nvCxnSpPr>
      <xdr:spPr>
        <a:xfrm flipV="1">
          <a:off x="15481300" y="136702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48261</xdr:rowOff>
    </xdr:from>
    <xdr:to>
      <xdr:col>76</xdr:col>
      <xdr:colOff>165100</xdr:colOff>
      <xdr:row>85</xdr:row>
      <xdr:rowOff>149861</xdr:rowOff>
    </xdr:to>
    <xdr:sp macro="" textlink="">
      <xdr:nvSpPr>
        <xdr:cNvPr id="620" name="楕円 619"/>
        <xdr:cNvSpPr/>
      </xdr:nvSpPr>
      <xdr:spPr>
        <a:xfrm>
          <a:off x="14541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85</xdr:row>
      <xdr:rowOff>99061</xdr:rowOff>
    </xdr:to>
    <xdr:cxnSp macro="">
      <xdr:nvCxnSpPr>
        <xdr:cNvPr id="621" name="直線コネクタ 620"/>
        <xdr:cNvCxnSpPr/>
      </xdr:nvCxnSpPr>
      <xdr:spPr>
        <a:xfrm flipV="1">
          <a:off x="14592300" y="13714095"/>
          <a:ext cx="889000" cy="9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95886</xdr:rowOff>
    </xdr:from>
    <xdr:to>
      <xdr:col>72</xdr:col>
      <xdr:colOff>38100</xdr:colOff>
      <xdr:row>86</xdr:row>
      <xdr:rowOff>26036</xdr:rowOff>
    </xdr:to>
    <xdr:sp macro="" textlink="">
      <xdr:nvSpPr>
        <xdr:cNvPr id="622" name="楕円 621"/>
        <xdr:cNvSpPr/>
      </xdr:nvSpPr>
      <xdr:spPr>
        <a:xfrm>
          <a:off x="1365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99061</xdr:rowOff>
    </xdr:from>
    <xdr:to>
      <xdr:col>76</xdr:col>
      <xdr:colOff>114300</xdr:colOff>
      <xdr:row>85</xdr:row>
      <xdr:rowOff>146686</xdr:rowOff>
    </xdr:to>
    <xdr:cxnSp macro="">
      <xdr:nvCxnSpPr>
        <xdr:cNvPr id="623" name="直線コネクタ 622"/>
        <xdr:cNvCxnSpPr/>
      </xdr:nvCxnSpPr>
      <xdr:spPr>
        <a:xfrm flipV="1">
          <a:off x="13703300" y="146723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4"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25"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26"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627" name="n_1mainValue【消防施設】&#10;有形固定資産減価償却率"/>
        <xdr:cNvSpPr txBox="1"/>
      </xdr:nvSpPr>
      <xdr:spPr>
        <a:xfrm>
          <a:off x="152660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140988</xdr:rowOff>
    </xdr:from>
    <xdr:ext cx="405111" cy="259045"/>
    <xdr:sp macro="" textlink="">
      <xdr:nvSpPr>
        <xdr:cNvPr id="628" name="n_2mainValue【消防施設】&#10;有形固定資産減価償却率"/>
        <xdr:cNvSpPr txBox="1"/>
      </xdr:nvSpPr>
      <xdr:spPr>
        <a:xfrm>
          <a:off x="14389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17163</xdr:rowOff>
    </xdr:from>
    <xdr:ext cx="405111" cy="259045"/>
    <xdr:sp macro="" textlink="">
      <xdr:nvSpPr>
        <xdr:cNvPr id="629" name="n_3mainValue【消防施設】&#10;有形固定資産減価償却率"/>
        <xdr:cNvSpPr txBox="1"/>
      </xdr:nvSpPr>
      <xdr:spPr>
        <a:xfrm>
          <a:off x="13500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3" name="直線コネクタ 652"/>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4"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5" name="直線コネクタ 65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6"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7" name="直線コネクタ 656"/>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58"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9" name="フローチャート: 判断 658"/>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60" name="フローチャート: 判断 659"/>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61" name="フローチャート: 判断 660"/>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62" name="フローチャート: 判断 661"/>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668" name="楕円 667"/>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669"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15239</xdr:rowOff>
    </xdr:from>
    <xdr:to>
      <xdr:col>112</xdr:col>
      <xdr:colOff>38100</xdr:colOff>
      <xdr:row>86</xdr:row>
      <xdr:rowOff>116839</xdr:rowOff>
    </xdr:to>
    <xdr:sp macro="" textlink="">
      <xdr:nvSpPr>
        <xdr:cNvPr id="670" name="楕円 669"/>
        <xdr:cNvSpPr/>
      </xdr:nvSpPr>
      <xdr:spPr>
        <a:xfrm>
          <a:off x="21272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66039</xdr:rowOff>
    </xdr:to>
    <xdr:cxnSp macro="">
      <xdr:nvCxnSpPr>
        <xdr:cNvPr id="671" name="直線コネクタ 670"/>
        <xdr:cNvCxnSpPr/>
      </xdr:nvCxnSpPr>
      <xdr:spPr>
        <a:xfrm flipV="1">
          <a:off x="21323300" y="14809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672" name="楕円 671"/>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20320</xdr:rowOff>
    </xdr:from>
    <xdr:to>
      <xdr:col>111</xdr:col>
      <xdr:colOff>177800</xdr:colOff>
      <xdr:row>86</xdr:row>
      <xdr:rowOff>66039</xdr:rowOff>
    </xdr:to>
    <xdr:cxnSp macro="">
      <xdr:nvCxnSpPr>
        <xdr:cNvPr id="673" name="直線コネクタ 672"/>
        <xdr:cNvCxnSpPr/>
      </xdr:nvCxnSpPr>
      <xdr:spPr>
        <a:xfrm>
          <a:off x="20434300" y="14765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142239</xdr:rowOff>
    </xdr:from>
    <xdr:to>
      <xdr:col>102</xdr:col>
      <xdr:colOff>165100</xdr:colOff>
      <xdr:row>86</xdr:row>
      <xdr:rowOff>72389</xdr:rowOff>
    </xdr:to>
    <xdr:sp macro="" textlink="">
      <xdr:nvSpPr>
        <xdr:cNvPr id="674" name="楕円 673"/>
        <xdr:cNvSpPr/>
      </xdr:nvSpPr>
      <xdr:spPr>
        <a:xfrm>
          <a:off x="19494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21589</xdr:rowOff>
    </xdr:to>
    <xdr:cxnSp macro="">
      <xdr:nvCxnSpPr>
        <xdr:cNvPr id="675" name="直線コネクタ 674"/>
        <xdr:cNvCxnSpPr/>
      </xdr:nvCxnSpPr>
      <xdr:spPr>
        <a:xfrm flipV="1">
          <a:off x="19545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76"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77"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7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107966</xdr:rowOff>
    </xdr:from>
    <xdr:ext cx="469744" cy="259045"/>
    <xdr:sp macro="" textlink="">
      <xdr:nvSpPr>
        <xdr:cNvPr id="679" name="n_1mainValue【消防施設】&#10;一人当たり面積"/>
        <xdr:cNvSpPr txBox="1"/>
      </xdr:nvSpPr>
      <xdr:spPr>
        <a:xfrm>
          <a:off x="210757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680" name="n_2mainValue【消防施設】&#10;一人当たり面積"/>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63516</xdr:rowOff>
    </xdr:from>
    <xdr:ext cx="469744" cy="259045"/>
    <xdr:sp macro="" textlink="">
      <xdr:nvSpPr>
        <xdr:cNvPr id="681" name="n_3mainValue【消防施設】&#10;一人当たり面積"/>
        <xdr:cNvSpPr txBox="1"/>
      </xdr:nvSpPr>
      <xdr:spPr>
        <a:xfrm>
          <a:off x="19310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7" name="直線コネクタ 706"/>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8"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9" name="直線コネクタ 708"/>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0"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1" name="直線コネクタ 710"/>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2"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3" name="フローチャート: 判断 71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4" name="フローチャート: 判断 713"/>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5" name="フローチャート: 判断 714"/>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6" name="フローチャート: 判断 715"/>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722" name="楕円 721"/>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723" name="【庁舎】&#10;有形固定資産減価償却率該当値テキスト"/>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24" name="楕円 723"/>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xdr:rowOff>
    </xdr:from>
    <xdr:to>
      <xdr:col>85</xdr:col>
      <xdr:colOff>127000</xdr:colOff>
      <xdr:row>103</xdr:row>
      <xdr:rowOff>19050</xdr:rowOff>
    </xdr:to>
    <xdr:cxnSp macro="">
      <xdr:nvCxnSpPr>
        <xdr:cNvPr id="725" name="直線コネクタ 724"/>
        <xdr:cNvCxnSpPr/>
      </xdr:nvCxnSpPr>
      <xdr:spPr>
        <a:xfrm flipV="1">
          <a:off x="15481300" y="176686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159294</xdr:rowOff>
    </xdr:from>
    <xdr:to>
      <xdr:col>76</xdr:col>
      <xdr:colOff>165100</xdr:colOff>
      <xdr:row>103</xdr:row>
      <xdr:rowOff>89444</xdr:rowOff>
    </xdr:to>
    <xdr:sp macro="" textlink="">
      <xdr:nvSpPr>
        <xdr:cNvPr id="726" name="楕円 725"/>
        <xdr:cNvSpPr/>
      </xdr:nvSpPr>
      <xdr:spPr>
        <a:xfrm>
          <a:off x="14541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38644</xdr:rowOff>
    </xdr:to>
    <xdr:cxnSp macro="">
      <xdr:nvCxnSpPr>
        <xdr:cNvPr id="727" name="直線コネクタ 726"/>
        <xdr:cNvCxnSpPr/>
      </xdr:nvCxnSpPr>
      <xdr:spPr>
        <a:xfrm flipV="1">
          <a:off x="14592300" y="1767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728" name="楕円 727"/>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38644</xdr:rowOff>
    </xdr:from>
    <xdr:to>
      <xdr:col>76</xdr:col>
      <xdr:colOff>114300</xdr:colOff>
      <xdr:row>103</xdr:row>
      <xdr:rowOff>56606</xdr:rowOff>
    </xdr:to>
    <xdr:cxnSp macro="">
      <xdr:nvCxnSpPr>
        <xdr:cNvPr id="729" name="直線コネクタ 728"/>
        <xdr:cNvCxnSpPr/>
      </xdr:nvCxnSpPr>
      <xdr:spPr>
        <a:xfrm flipV="1">
          <a:off x="13703300" y="176979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30"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31"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32"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33" name="n_1mainValue【庁舎】&#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105971</xdr:rowOff>
    </xdr:from>
    <xdr:ext cx="405111" cy="259045"/>
    <xdr:sp macro="" textlink="">
      <xdr:nvSpPr>
        <xdr:cNvPr id="734" name="n_2mainValue【庁舎】&#10;有形固定資産減価償却率"/>
        <xdr:cNvSpPr txBox="1"/>
      </xdr:nvSpPr>
      <xdr:spPr>
        <a:xfrm>
          <a:off x="14389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735" name="n_3mainValue【庁舎】&#10;有形固定資産減価償却率"/>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6" name="直線コネクタ 7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7" name="テキスト ボックス 7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8" name="直線コネクタ 7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9" name="テキスト ボックス 7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0" name="直線コネクタ 7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1" name="テキスト ボックス 7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2" name="直線コネクタ 7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3" name="テキスト ボックス 7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7" name="直線コネクタ 756"/>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8"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9" name="直線コネクタ 758"/>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60"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61" name="直線コネクタ 760"/>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62"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3" name="フローチャート: 判断 762"/>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4" name="フローチャート: 判断 763"/>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5" name="フローチャート: 判断 764"/>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6" name="フローチャート: 判断 765"/>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72" name="楕円 771"/>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26688</xdr:rowOff>
    </xdr:from>
    <xdr:ext cx="469744" cy="259045"/>
    <xdr:sp macro="" textlink="">
      <xdr:nvSpPr>
        <xdr:cNvPr id="773" name="【庁舎】&#10;一人当たり面積該当値テキスト"/>
        <xdr:cNvSpPr txBox="1"/>
      </xdr:nvSpPr>
      <xdr:spPr>
        <a:xfrm>
          <a:off x="22199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774" name="楕円 773"/>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108204</xdr:rowOff>
    </xdr:to>
    <xdr:cxnSp macro="">
      <xdr:nvCxnSpPr>
        <xdr:cNvPr id="775" name="直線コネクタ 774"/>
        <xdr:cNvCxnSpPr/>
      </xdr:nvCxnSpPr>
      <xdr:spPr>
        <a:xfrm flipV="1">
          <a:off x="21323300" y="1810131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776" name="楕円 775"/>
        <xdr:cNvSpPr/>
      </xdr:nvSpPr>
      <xdr:spPr>
        <a:xfrm>
          <a:off x="2038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108204</xdr:rowOff>
    </xdr:from>
    <xdr:to>
      <xdr:col>111</xdr:col>
      <xdr:colOff>177800</xdr:colOff>
      <xdr:row>106</xdr:row>
      <xdr:rowOff>14478</xdr:rowOff>
    </xdr:to>
    <xdr:cxnSp macro="">
      <xdr:nvCxnSpPr>
        <xdr:cNvPr id="777" name="直線コネクタ 776"/>
        <xdr:cNvCxnSpPr/>
      </xdr:nvCxnSpPr>
      <xdr:spPr>
        <a:xfrm flipV="1">
          <a:off x="20434300" y="1811045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778" name="楕円 777"/>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xdr:rowOff>
    </xdr:from>
    <xdr:to>
      <xdr:col>107</xdr:col>
      <xdr:colOff>50800</xdr:colOff>
      <xdr:row>106</xdr:row>
      <xdr:rowOff>19050</xdr:rowOff>
    </xdr:to>
    <xdr:cxnSp macro="">
      <xdr:nvCxnSpPr>
        <xdr:cNvPr id="779" name="直線コネクタ 778"/>
        <xdr:cNvCxnSpPr/>
      </xdr:nvCxnSpPr>
      <xdr:spPr>
        <a:xfrm flipV="1">
          <a:off x="19545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8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8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8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150131</xdr:rowOff>
    </xdr:from>
    <xdr:ext cx="469744" cy="259045"/>
    <xdr:sp macro="" textlink="">
      <xdr:nvSpPr>
        <xdr:cNvPr id="783" name="n_1mainValue【庁舎】&#10;一人当たり面積"/>
        <xdr:cNvSpPr txBox="1"/>
      </xdr:nvSpPr>
      <xdr:spPr>
        <a:xfrm>
          <a:off x="210757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56405</xdr:rowOff>
    </xdr:from>
    <xdr:ext cx="469744" cy="259045"/>
    <xdr:sp macro="" textlink="">
      <xdr:nvSpPr>
        <xdr:cNvPr id="784" name="n_2mainValue【庁舎】&#10;一人当たり面積"/>
        <xdr:cNvSpPr txBox="1"/>
      </xdr:nvSpPr>
      <xdr:spPr>
        <a:xfrm>
          <a:off x="20199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785"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に近い数値となっているが、特に有形固定資産減価償却率が高くなっている施設は、福祉施設と消防施設である。これは、昭和５０年代に建設した福祉関係施設の老朽化割合が８０％になっていることが挙げられ、消防施設においては、消防団車庫及び防火水槽の老朽化割合が８０％を超えていることが挙げられる。なお、市民会館においては、老朽化した市民会館を除却したことにより、有形固定資産減価償却率及び一人当たりの面積は減少している。今後は各施設の現況を把握し、長寿命化等に努め、施設の維持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類似団体区分が変更されたことにより類似団体平均を大きく下回っている。例年低い水準で推移している主な要因としては、市内に大規模な事業所が存在しないため、市税収入が振るわないこと等が挙げられる。これまでに引き続き、今後も市税の徴収強化等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例年低い水準で推移してきたが、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はこれまで以上に悪化している。主な要因としては普通交付税の減少（</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3,764,727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3,861,919</a:t>
          </a:r>
          <a:r>
            <a:rPr kumimoji="1" lang="ja-JP" altLang="en-US" sz="1300">
              <a:latin typeface="ＭＳ Ｐゴシック" panose="020B0600070205080204" pitchFamily="50" charset="-128"/>
              <a:ea typeface="ＭＳ Ｐゴシック" panose="020B0600070205080204" pitchFamily="50" charset="-128"/>
            </a:rPr>
            <a:t>千円）や昨年度等に比べ定年退職者が多かったことによる退職手当（定年）の増（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135,155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43,382</a:t>
          </a:r>
          <a:r>
            <a:rPr kumimoji="1" lang="ja-JP" altLang="en-US" sz="1300">
              <a:latin typeface="ＭＳ Ｐゴシック" panose="020B0600070205080204" pitchFamily="50" charset="-128"/>
              <a:ea typeface="ＭＳ Ｐゴシック" panose="020B0600070205080204" pitchFamily="50" charset="-128"/>
            </a:rPr>
            <a:t>千円）等が考えられる。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5334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1003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1699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94742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1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21861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前年度と比較して悪化している。主な要因としては人件費の内、定年退職者の増等による退職手当全体額の増（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319,565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125,729</a:t>
          </a:r>
          <a:r>
            <a:rPr kumimoji="1" lang="ja-JP" altLang="en-US" sz="1300">
              <a:latin typeface="ＭＳ Ｐゴシック" panose="020B0600070205080204" pitchFamily="50" charset="-128"/>
              <a:ea typeface="ＭＳ Ｐゴシック" panose="020B0600070205080204" pitchFamily="50" charset="-128"/>
            </a:rPr>
            <a:t>千円）等が考えられる。今後も引き続き支出経費の適正化に努めていく。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160085</xdr:rowOff>
    </xdr:from>
    <xdr:to>
      <xdr:col>23</xdr:col>
      <xdr:colOff>133350</xdr:colOff>
      <xdr:row>83</xdr:row>
      <xdr:rowOff>81502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8985"/>
          <a:ext cx="838200" cy="9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160085</xdr:rowOff>
    </xdr:from>
    <xdr:to>
      <xdr:col>19</xdr:col>
      <xdr:colOff>133350</xdr:colOff>
      <xdr:row>83</xdr:row>
      <xdr:rowOff>12354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18985"/>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153054</xdr:rowOff>
    </xdr:from>
    <xdr:to>
      <xdr:col>15</xdr:col>
      <xdr:colOff>82550</xdr:colOff>
      <xdr:row>83</xdr:row>
      <xdr:rowOff>12354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1954"/>
          <a:ext cx="889000" cy="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77938</xdr:rowOff>
    </xdr:from>
    <xdr:to>
      <xdr:col>11</xdr:col>
      <xdr:colOff>31750</xdr:colOff>
      <xdr:row>82</xdr:row>
      <xdr:rowOff>153054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6838"/>
          <a:ext cx="889000" cy="7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30702</xdr:rowOff>
    </xdr:from>
    <xdr:to>
      <xdr:col>23</xdr:col>
      <xdr:colOff>184150</xdr:colOff>
      <xdr:row>83</xdr:row>
      <xdr:rowOff>132302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2779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3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109285</xdr:rowOff>
    </xdr:from>
    <xdr:to>
      <xdr:col>19</xdr:col>
      <xdr:colOff>184150</xdr:colOff>
      <xdr:row>83</xdr:row>
      <xdr:rowOff>39435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24212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133004</xdr:rowOff>
    </xdr:from>
    <xdr:to>
      <xdr:col>15</xdr:col>
      <xdr:colOff>133350</xdr:colOff>
      <xdr:row>83</xdr:row>
      <xdr:rowOff>63154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47931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102254</xdr:rowOff>
    </xdr:from>
    <xdr:to>
      <xdr:col>11</xdr:col>
      <xdr:colOff>82550</xdr:colOff>
      <xdr:row>83</xdr:row>
      <xdr:rowOff>32404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17181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4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27138</xdr:rowOff>
    </xdr:from>
    <xdr:to>
      <xdr:col>7</xdr:col>
      <xdr:colOff>31750</xdr:colOff>
      <xdr:row>82</xdr:row>
      <xdr:rowOff>128738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138915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年度に財政健全化計画が終了したことに伴い、計画の一環として実施していた職員給与の１０％カット分を復活させた。その結果近年では類似団体を上回っており、給与の適正化に努めていく必要がある。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102507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80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35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財政健全化計画に基づき、人件費の抑制を図るために職員数の削減を実施しており、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施設の統廃合等も視野に入れ、今後も引き続き職員数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151402</xdr:rowOff>
    </xdr:from>
    <xdr:to>
      <xdr:col>81</xdr:col>
      <xdr:colOff>44450</xdr:colOff>
      <xdr:row>65</xdr:row>
      <xdr:rowOff>16147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2420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60053</xdr:rowOff>
    </xdr:from>
    <xdr:to>
      <xdr:col>77</xdr:col>
      <xdr:colOff>44450</xdr:colOff>
      <xdr:row>64</xdr:row>
      <xdr:rowOff>151402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3285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27305</xdr:rowOff>
    </xdr:from>
    <xdr:to>
      <xdr:col>72</xdr:col>
      <xdr:colOff>203200</xdr:colOff>
      <xdr:row>64</xdr:row>
      <xdr:rowOff>60053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0010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136706</xdr:rowOff>
    </xdr:from>
    <xdr:to>
      <xdr:col>68</xdr:col>
      <xdr:colOff>152400</xdr:colOff>
      <xdr:row>64</xdr:row>
      <xdr:rowOff>27305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3805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136797</xdr:rowOff>
    </xdr:from>
    <xdr:to>
      <xdr:col>81</xdr:col>
      <xdr:colOff>95250</xdr:colOff>
      <xdr:row>65</xdr:row>
      <xdr:rowOff>66947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108874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100602</xdr:rowOff>
    </xdr:from>
    <xdr:to>
      <xdr:col>77</xdr:col>
      <xdr:colOff>95250</xdr:colOff>
      <xdr:row>65</xdr:row>
      <xdr:rowOff>30752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15529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5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9253</xdr:rowOff>
    </xdr:from>
    <xdr:to>
      <xdr:col>73</xdr:col>
      <xdr:colOff>44450</xdr:colOff>
      <xdr:row>64</xdr:row>
      <xdr:rowOff>110853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95630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147955</xdr:rowOff>
    </xdr:from>
    <xdr:to>
      <xdr:col>68</xdr:col>
      <xdr:colOff>203200</xdr:colOff>
      <xdr:row>64</xdr:row>
      <xdr:rowOff>78105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62882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85906</xdr:rowOff>
    </xdr:from>
    <xdr:to>
      <xdr:col>64</xdr:col>
      <xdr:colOff>152400</xdr:colOff>
      <xdr:row>64</xdr:row>
      <xdr:rowOff>16056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前年度と比較して公債費については減少傾向にあるが、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は公債費に充当できる公営住宅使用料等といった特定財源の充当額の減少等により、トータルとしては若干の増傾向にある。そのため、左記の実質公債費負担比率（直近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か年平均により算出）についても増となっている。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後年度においては複数の大型事業が控えていることから、今後地方債の借入増に伴う償還額の増嵩は避けられないと考えている。実質公債費比率の上昇を抑えるために普通建設事業の優先順位を取り決め、これまで以上に費用対効果を念頭に置いた財政運営が求めら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105833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63077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においては標準財政規模が前年度比△</a:t>
          </a:r>
          <a:r>
            <a:rPr kumimoji="1" lang="en-US" altLang="ja-JP" sz="1300">
              <a:latin typeface="ＭＳ Ｐゴシック" panose="020B0600070205080204" pitchFamily="50" charset="-128"/>
              <a:ea typeface="ＭＳ Ｐゴシック" panose="020B0600070205080204" pitchFamily="50" charset="-128"/>
            </a:rPr>
            <a:t>91,720</a:t>
          </a:r>
          <a:r>
            <a:rPr kumimoji="1" lang="ja-JP" altLang="en-US" sz="1300">
              <a:latin typeface="ＭＳ Ｐゴシック" panose="020B0600070205080204" pitchFamily="50" charset="-128"/>
              <a:ea typeface="ＭＳ Ｐゴシック" panose="020B0600070205080204" pitchFamily="50" charset="-128"/>
            </a:rPr>
            <a:t>千円となったものの、財政調整基金の積み立て（＋</a:t>
          </a:r>
          <a:r>
            <a:rPr kumimoji="1" lang="en-US" altLang="ja-JP" sz="1300">
              <a:latin typeface="ＭＳ Ｐゴシック" panose="020B0600070205080204" pitchFamily="50" charset="-128"/>
              <a:ea typeface="ＭＳ Ｐゴシック" panose="020B0600070205080204" pitchFamily="50" charset="-128"/>
            </a:rPr>
            <a:t>384,172</a:t>
          </a:r>
          <a:r>
            <a:rPr kumimoji="1" lang="ja-JP" altLang="en-US" sz="1300">
              <a:latin typeface="ＭＳ Ｐゴシック" panose="020B0600070205080204" pitchFamily="50" charset="-128"/>
              <a:ea typeface="ＭＳ Ｐゴシック" panose="020B0600070205080204" pitchFamily="50" charset="-128"/>
            </a:rPr>
            <a:t>千円）等によりトータルとしては改善している。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後年度には複数の大型事業が控えており、過疎対策事業債を始めとした地方債の発行による地方債残高の増は不可避であると考える。将来負担比率の上昇を抑えるために、より一層費用対効果を念頭に置いた財政運営が必要になる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26839</xdr:rowOff>
    </xdr:from>
    <xdr:to>
      <xdr:col>81</xdr:col>
      <xdr:colOff>44450</xdr:colOff>
      <xdr:row>19</xdr:row>
      <xdr:rowOff>143468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284389"/>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125772</xdr:rowOff>
    </xdr:from>
    <xdr:to>
      <xdr:col>77</xdr:col>
      <xdr:colOff>44450</xdr:colOff>
      <xdr:row>19</xdr:row>
      <xdr:rowOff>143468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38332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125772</xdr:rowOff>
    </xdr:from>
    <xdr:to>
      <xdr:col>72</xdr:col>
      <xdr:colOff>203200</xdr:colOff>
      <xdr:row>20</xdr:row>
      <xdr:rowOff>29930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383322"/>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29930</xdr:rowOff>
    </xdr:from>
    <xdr:to>
      <xdr:col>68</xdr:col>
      <xdr:colOff>152400</xdr:colOff>
      <xdr:row>20</xdr:row>
      <xdr:rowOff>154601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45893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147489</xdr:rowOff>
    </xdr:from>
    <xdr:to>
      <xdr:col>81</xdr:col>
      <xdr:colOff>95250</xdr:colOff>
      <xdr:row>19</xdr:row>
      <xdr:rowOff>77639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119566</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0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92668</xdr:rowOff>
    </xdr:from>
    <xdr:to>
      <xdr:col>77</xdr:col>
      <xdr:colOff>95250</xdr:colOff>
      <xdr:row>20</xdr:row>
      <xdr:rowOff>22818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7595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3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74972</xdr:rowOff>
    </xdr:from>
    <xdr:to>
      <xdr:col>73</xdr:col>
      <xdr:colOff>44450</xdr:colOff>
      <xdr:row>20</xdr:row>
      <xdr:rowOff>5122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161349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41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150580</xdr:rowOff>
    </xdr:from>
    <xdr:to>
      <xdr:col>68</xdr:col>
      <xdr:colOff>203200</xdr:colOff>
      <xdr:row>20</xdr:row>
      <xdr:rowOff>80730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65507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4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103801</xdr:rowOff>
    </xdr:from>
    <xdr:to>
      <xdr:col>64</xdr:col>
      <xdr:colOff>152400</xdr:colOff>
      <xdr:row>21</xdr:row>
      <xdr:rowOff>33951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5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18728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61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前年度と比較して、退職手当が増嵩していたこと等により、経常経費分の人件費全体としても増加傾向にある。また類似団体の平均を例年上回っており、職員数及び人件費の適正化に努めていく必要がある。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40132</xdr:rowOff>
    </xdr:from>
    <xdr:to>
      <xdr:col>24</xdr:col>
      <xdr:colOff>25400</xdr:colOff>
      <xdr:row>40</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981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40132</xdr:rowOff>
    </xdr:from>
    <xdr:to>
      <xdr:col>19</xdr:col>
      <xdr:colOff>187325</xdr:colOff>
      <xdr:row>40</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981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xdr:rowOff>
    </xdr:from>
    <xdr:to>
      <xdr:col>15</xdr:col>
      <xdr:colOff>98425</xdr:colOff>
      <xdr:row>40</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615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xdr:rowOff>
    </xdr:from>
    <xdr:to>
      <xdr:col>11</xdr:col>
      <xdr:colOff>9525</xdr:colOff>
      <xdr:row>40</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61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160782</xdr:rowOff>
    </xdr:from>
    <xdr:to>
      <xdr:col>20</xdr:col>
      <xdr:colOff>38100</xdr:colOff>
      <xdr:row>40</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89916</xdr:rowOff>
    </xdr:from>
    <xdr:to>
      <xdr:col>15</xdr:col>
      <xdr:colOff>149225</xdr:colOff>
      <xdr:row>41</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160782</xdr:rowOff>
    </xdr:from>
    <xdr:to>
      <xdr:col>6</xdr:col>
      <xdr:colOff>171450</xdr:colOff>
      <xdr:row>40</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は前年度と比較して増傾向にある。小中学校の施設修繕やコンピュータリースの増等種々の物件費の増が要因として考えられる。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物件費の適正化にまい進し、経常経費の改善に努めていく。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95250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65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6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前年度と比較して人口減少等に伴って生活保護費についても減少しており、扶助費全体としても減少傾向にある。しかしながら生活保護費に係る国庫補助金についても減少しており、経常経費について比較した場合、</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が前年度を上回っている。生活保護費を始めとした扶助費の適正化に努めていく。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58</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35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79215"/>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792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81842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これまでと比べて増傾向にある。主な要因としては「その他」の内の繰出金経費が大きく増嵩したことが挙げられる。これは下水道事業特別会計に対する繰出金における経常経費分の捉え方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より変動したことにより、下水道会計に対する繰出金の内、経常経費の割合が増大したこと等による。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下水道利用者の加入促進等に努め、使用料の増加を図り、繰出金の適正化に努めていく。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415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より比率が増加傾向にある。これは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よりやまとクリーンパークが運営を開始したことに伴い、やまと広域環境衛生事務組合に対する事務費等負担金が大きく増大したことが主な要因として考えられる。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近年ほぼ横ばい状態になっている。しかし後年度には大型事業が複数控えており、その分公債費についても増嵩していくことは避けられないものであると考えている。可能な限り公債費を抑制していくために、今後も引き続き事業の取捨選択をおこない、費用対効果を常に念頭に置きながら財政運営を行っ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60052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915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40458</xdr:rowOff>
    </xdr:from>
    <xdr:to>
      <xdr:col>15</xdr:col>
      <xdr:colOff>98425</xdr:colOff>
      <xdr:row>79</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85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40458</xdr:rowOff>
    </xdr:from>
    <xdr:to>
      <xdr:col>11</xdr:col>
      <xdr:colOff>9525</xdr:colOff>
      <xdr:row>80</xdr:row>
      <xdr:rowOff>45357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8500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9252</xdr:rowOff>
    </xdr:from>
    <xdr:to>
      <xdr:col>24</xdr:col>
      <xdr:colOff>76200</xdr:colOff>
      <xdr:row>79</xdr:row>
      <xdr:rowOff>110852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152779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161108</xdr:rowOff>
    </xdr:from>
    <xdr:to>
      <xdr:col>11</xdr:col>
      <xdr:colOff>60325</xdr:colOff>
      <xdr:row>79</xdr:row>
      <xdr:rowOff>91258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76035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166007</xdr:rowOff>
    </xdr:from>
    <xdr:to>
      <xdr:col>6</xdr:col>
      <xdr:colOff>171450</xdr:colOff>
      <xdr:row>80</xdr:row>
      <xdr:rowOff>96157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80934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においては前年度と比較して若干の増加傾向にある。経常経費全般における若干の増や普通交付税を始めとした経常一般財源の減少等によるものであると考えられる。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経常経費の引き締めをおこなうため、今後も費用対効果を念頭に置いた財政運営に努めていく。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549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28702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766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90424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23667</xdr:rowOff>
    </xdr:from>
    <xdr:to>
      <xdr:col>29</xdr:col>
      <xdr:colOff>127000</xdr:colOff>
      <xdr:row>13</xdr:row>
      <xdr:rowOff>119010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00142"/>
          <a:ext cx="647700" cy="9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119010</xdr:rowOff>
    </xdr:from>
    <xdr:to>
      <xdr:col>26</xdr:col>
      <xdr:colOff>50800</xdr:colOff>
      <xdr:row>13</xdr:row>
      <xdr:rowOff>160044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95485"/>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160044</xdr:rowOff>
    </xdr:from>
    <xdr:to>
      <xdr:col>22</xdr:col>
      <xdr:colOff>114300</xdr:colOff>
      <xdr:row>14</xdr:row>
      <xdr:rowOff>53761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36519"/>
          <a:ext cx="698500" cy="6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53761</xdr:rowOff>
    </xdr:from>
    <xdr:to>
      <xdr:col>18</xdr:col>
      <xdr:colOff>177800</xdr:colOff>
      <xdr:row>14</xdr:row>
      <xdr:rowOff>125166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01686"/>
          <a:ext cx="698500" cy="7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144317</xdr:rowOff>
    </xdr:from>
    <xdr:to>
      <xdr:col>29</xdr:col>
      <xdr:colOff>177800</xdr:colOff>
      <xdr:row>13</xdr:row>
      <xdr:rowOff>74467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4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160844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9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68210</xdr:rowOff>
    </xdr:from>
    <xdr:to>
      <xdr:col>26</xdr:col>
      <xdr:colOff>101600</xdr:colOff>
      <xdr:row>13</xdr:row>
      <xdr:rowOff>169810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8537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1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109244</xdr:rowOff>
    </xdr:from>
    <xdr:to>
      <xdr:col>22</xdr:col>
      <xdr:colOff>165100</xdr:colOff>
      <xdr:row>14</xdr:row>
      <xdr:rowOff>39394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8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49571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2961</xdr:rowOff>
    </xdr:from>
    <xdr:to>
      <xdr:col>19</xdr:col>
      <xdr:colOff>38100</xdr:colOff>
      <xdr:row>14</xdr:row>
      <xdr:rowOff>104561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114738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74366</xdr:rowOff>
    </xdr:from>
    <xdr:to>
      <xdr:col>15</xdr:col>
      <xdr:colOff>101600</xdr:colOff>
      <xdr:row>15</xdr:row>
      <xdr:rowOff>4516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2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9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246068</xdr:rowOff>
    </xdr:from>
    <xdr:to>
      <xdr:col>29</xdr:col>
      <xdr:colOff>127000</xdr:colOff>
      <xdr:row>34</xdr:row>
      <xdr:rowOff>284440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513518"/>
          <a:ext cx="6477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284440</xdr:rowOff>
    </xdr:from>
    <xdr:to>
      <xdr:col>26</xdr:col>
      <xdr:colOff>50800</xdr:colOff>
      <xdr:row>34</xdr:row>
      <xdr:rowOff>329409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551890"/>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329278</xdr:rowOff>
    </xdr:from>
    <xdr:to>
      <xdr:col>22</xdr:col>
      <xdr:colOff>114300</xdr:colOff>
      <xdr:row>34</xdr:row>
      <xdr:rowOff>329409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596728"/>
          <a:ext cx="6985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193490</xdr:rowOff>
    </xdr:from>
    <xdr:to>
      <xdr:col>18</xdr:col>
      <xdr:colOff>177800</xdr:colOff>
      <xdr:row>34</xdr:row>
      <xdr:rowOff>329278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460940"/>
          <a:ext cx="698500" cy="135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195268</xdr:rowOff>
    </xdr:from>
    <xdr:to>
      <xdr:col>29</xdr:col>
      <xdr:colOff>177800</xdr:colOff>
      <xdr:row>34</xdr:row>
      <xdr:rowOff>296868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4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40345</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30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233640</xdr:rowOff>
    </xdr:from>
    <xdr:to>
      <xdr:col>26</xdr:col>
      <xdr:colOff>101600</xdr:colOff>
      <xdr:row>34</xdr:row>
      <xdr:rowOff>335240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50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26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278609</xdr:rowOff>
    </xdr:from>
    <xdr:to>
      <xdr:col>22</xdr:col>
      <xdr:colOff>165100</xdr:colOff>
      <xdr:row>35</xdr:row>
      <xdr:rowOff>37309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54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47486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31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278478</xdr:rowOff>
    </xdr:from>
    <xdr:to>
      <xdr:col>19</xdr:col>
      <xdr:colOff>38100</xdr:colOff>
      <xdr:row>35</xdr:row>
      <xdr:rowOff>37178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47355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3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142690</xdr:rowOff>
    </xdr:from>
    <xdr:to>
      <xdr:col>15</xdr:col>
      <xdr:colOff>101600</xdr:colOff>
      <xdr:row>34</xdr:row>
      <xdr:rowOff>244291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4101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254467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1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140252</xdr:rowOff>
    </xdr:from>
    <xdr:to>
      <xdr:col>24</xdr:col>
      <xdr:colOff>63500</xdr:colOff>
      <xdr:row>33</xdr:row>
      <xdr:rowOff>115088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6652"/>
          <a:ext cx="838200" cy="1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102553</xdr:rowOff>
    </xdr:from>
    <xdr:to>
      <xdr:col>19</xdr:col>
      <xdr:colOff>177800</xdr:colOff>
      <xdr:row>33</xdr:row>
      <xdr:rowOff>115088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6040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102553</xdr:rowOff>
    </xdr:from>
    <xdr:to>
      <xdr:col>15</xdr:col>
      <xdr:colOff>50800</xdr:colOff>
      <xdr:row>33</xdr:row>
      <xdr:rowOff>139452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60403"/>
          <a:ext cx="8890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139452</xdr:rowOff>
    </xdr:from>
    <xdr:to>
      <xdr:col>10</xdr:col>
      <xdr:colOff>114300</xdr:colOff>
      <xdr:row>34</xdr:row>
      <xdr:rowOff>50470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7302"/>
          <a:ext cx="8890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89452</xdr:rowOff>
    </xdr:from>
    <xdr:to>
      <xdr:col>24</xdr:col>
      <xdr:colOff>114300</xdr:colOff>
      <xdr:row>33</xdr:row>
      <xdr:rowOff>19602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112329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64288</xdr:rowOff>
    </xdr:from>
    <xdr:to>
      <xdr:col>20</xdr:col>
      <xdr:colOff>38100</xdr:colOff>
      <xdr:row>33</xdr:row>
      <xdr:rowOff>165888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51753</xdr:rowOff>
    </xdr:from>
    <xdr:to>
      <xdr:col>15</xdr:col>
      <xdr:colOff>101600</xdr:colOff>
      <xdr:row>33</xdr:row>
      <xdr:rowOff>153353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169880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8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88652</xdr:rowOff>
    </xdr:from>
    <xdr:to>
      <xdr:col>10</xdr:col>
      <xdr:colOff>165100</xdr:colOff>
      <xdr:row>34</xdr:row>
      <xdr:rowOff>18802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35329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171120</xdr:rowOff>
    </xdr:from>
    <xdr:to>
      <xdr:col>6</xdr:col>
      <xdr:colOff>38100</xdr:colOff>
      <xdr:row>34</xdr:row>
      <xdr:rowOff>101270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117797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24687</xdr:rowOff>
    </xdr:from>
    <xdr:to>
      <xdr:col>24</xdr:col>
      <xdr:colOff>63500</xdr:colOff>
      <xdr:row>58</xdr:row>
      <xdr:rowOff>77805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8787"/>
          <a:ext cx="8382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15342</xdr:rowOff>
    </xdr:from>
    <xdr:to>
      <xdr:col>19</xdr:col>
      <xdr:colOff>177800</xdr:colOff>
      <xdr:row>58</xdr:row>
      <xdr:rowOff>77805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9442"/>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15342</xdr:rowOff>
    </xdr:from>
    <xdr:to>
      <xdr:col>15</xdr:col>
      <xdr:colOff>50800</xdr:colOff>
      <xdr:row>58</xdr:row>
      <xdr:rowOff>29634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9442"/>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29634</xdr:rowOff>
    </xdr:from>
    <xdr:to>
      <xdr:col>10</xdr:col>
      <xdr:colOff>114300</xdr:colOff>
      <xdr:row>58</xdr:row>
      <xdr:rowOff>91511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3734"/>
          <a:ext cx="889000" cy="6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145337</xdr:rowOff>
    </xdr:from>
    <xdr:to>
      <xdr:col>24</xdr:col>
      <xdr:colOff>114300</xdr:colOff>
      <xdr:row>58</xdr:row>
      <xdr:rowOff>75487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123764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27005</xdr:rowOff>
    </xdr:from>
    <xdr:to>
      <xdr:col>20</xdr:col>
      <xdr:colOff>38100</xdr:colOff>
      <xdr:row>58</xdr:row>
      <xdr:rowOff>128605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119732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135992</xdr:rowOff>
    </xdr:from>
    <xdr:to>
      <xdr:col>15</xdr:col>
      <xdr:colOff>101600</xdr:colOff>
      <xdr:row>58</xdr:row>
      <xdr:rowOff>66142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57269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150284</xdr:rowOff>
    </xdr:from>
    <xdr:to>
      <xdr:col>10</xdr:col>
      <xdr:colOff>165100</xdr:colOff>
      <xdr:row>58</xdr:row>
      <xdr:rowOff>80434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40711</xdr:rowOff>
    </xdr:from>
    <xdr:to>
      <xdr:col>6</xdr:col>
      <xdr:colOff>38100</xdr:colOff>
      <xdr:row>58</xdr:row>
      <xdr:rowOff>142311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133438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66580</xdr:rowOff>
    </xdr:from>
    <xdr:to>
      <xdr:col>24</xdr:col>
      <xdr:colOff>63500</xdr:colOff>
      <xdr:row>78</xdr:row>
      <xdr:rowOff>120661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9680"/>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120661</xdr:rowOff>
    </xdr:from>
    <xdr:to>
      <xdr:col>19</xdr:col>
      <xdr:colOff>177800</xdr:colOff>
      <xdr:row>78</xdr:row>
      <xdr:rowOff>167035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3761"/>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167035</xdr:rowOff>
    </xdr:from>
    <xdr:to>
      <xdr:col>15</xdr:col>
      <xdr:colOff>50800</xdr:colOff>
      <xdr:row>78</xdr:row>
      <xdr:rowOff>168177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01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133169</xdr:rowOff>
    </xdr:from>
    <xdr:to>
      <xdr:col>10</xdr:col>
      <xdr:colOff>114300</xdr:colOff>
      <xdr:row>78</xdr:row>
      <xdr:rowOff>168177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06269"/>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15780</xdr:rowOff>
    </xdr:from>
    <xdr:to>
      <xdr:col>24</xdr:col>
      <xdr:colOff>114300</xdr:colOff>
      <xdr:row>78</xdr:row>
      <xdr:rowOff>117380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38657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69861</xdr:rowOff>
    </xdr:from>
    <xdr:to>
      <xdr:col>20</xdr:col>
      <xdr:colOff>38100</xdr:colOff>
      <xdr:row>79</xdr:row>
      <xdr:rowOff>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162588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116235</xdr:rowOff>
    </xdr:from>
    <xdr:to>
      <xdr:col>15</xdr:col>
      <xdr:colOff>101600</xdr:colOff>
      <xdr:row>79</xdr:row>
      <xdr:rowOff>46385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117377</xdr:rowOff>
    </xdr:from>
    <xdr:to>
      <xdr:col>10</xdr:col>
      <xdr:colOff>165100</xdr:colOff>
      <xdr:row>79</xdr:row>
      <xdr:rowOff>47527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38654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82369</xdr:rowOff>
    </xdr:from>
    <xdr:to>
      <xdr:col>6</xdr:col>
      <xdr:colOff>38100</xdr:colOff>
      <xdr:row>79</xdr:row>
      <xdr:rowOff>12519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38182</xdr:rowOff>
    </xdr:from>
    <xdr:to>
      <xdr:col>24</xdr:col>
      <xdr:colOff>63500</xdr:colOff>
      <xdr:row>92</xdr:row>
      <xdr:rowOff>146196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11582"/>
          <a:ext cx="8382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4178</xdr:rowOff>
    </xdr:from>
    <xdr:to>
      <xdr:col>19</xdr:col>
      <xdr:colOff>177800</xdr:colOff>
      <xdr:row>92</xdr:row>
      <xdr:rowOff>38182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77757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4178</xdr:rowOff>
    </xdr:from>
    <xdr:to>
      <xdr:col>15</xdr:col>
      <xdr:colOff>50800</xdr:colOff>
      <xdr:row>92</xdr:row>
      <xdr:rowOff>138615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77578"/>
          <a:ext cx="8890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60300</xdr:rowOff>
    </xdr:from>
    <xdr:to>
      <xdr:col>10</xdr:col>
      <xdr:colOff>114300</xdr:colOff>
      <xdr:row>92</xdr:row>
      <xdr:rowOff>138615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5833700"/>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95396</xdr:rowOff>
    </xdr:from>
    <xdr:to>
      <xdr:col>24</xdr:col>
      <xdr:colOff>114300</xdr:colOff>
      <xdr:row>93</xdr:row>
      <xdr:rowOff>25546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118273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158832</xdr:rowOff>
    </xdr:from>
    <xdr:to>
      <xdr:col>20</xdr:col>
      <xdr:colOff>38100</xdr:colOff>
      <xdr:row>92</xdr:row>
      <xdr:rowOff>88982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105509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3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124828</xdr:rowOff>
    </xdr:from>
    <xdr:to>
      <xdr:col>15</xdr:col>
      <xdr:colOff>101600</xdr:colOff>
      <xdr:row>92</xdr:row>
      <xdr:rowOff>54978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71505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50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87815</xdr:rowOff>
    </xdr:from>
    <xdr:to>
      <xdr:col>10</xdr:col>
      <xdr:colOff>165100</xdr:colOff>
      <xdr:row>93</xdr:row>
      <xdr:rowOff>17965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34492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6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9500</xdr:rowOff>
    </xdr:from>
    <xdr:to>
      <xdr:col>6</xdr:col>
      <xdr:colOff>38100</xdr:colOff>
      <xdr:row>92</xdr:row>
      <xdr:rowOff>111100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127627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139311</xdr:rowOff>
    </xdr:from>
    <xdr:to>
      <xdr:col>55</xdr:col>
      <xdr:colOff>0</xdr:colOff>
      <xdr:row>37</xdr:row>
      <xdr:rowOff>18807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11511"/>
          <a:ext cx="8382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138100</xdr:rowOff>
    </xdr:from>
    <xdr:to>
      <xdr:col>50</xdr:col>
      <xdr:colOff>114300</xdr:colOff>
      <xdr:row>36</xdr:row>
      <xdr:rowOff>139311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10300"/>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138100</xdr:rowOff>
    </xdr:from>
    <xdr:to>
      <xdr:col>45</xdr:col>
      <xdr:colOff>177800</xdr:colOff>
      <xdr:row>37</xdr:row>
      <xdr:rowOff>21770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10300"/>
          <a:ext cx="889000" cy="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21770</xdr:rowOff>
    </xdr:from>
    <xdr:to>
      <xdr:col>41</xdr:col>
      <xdr:colOff>50800</xdr:colOff>
      <xdr:row>37</xdr:row>
      <xdr:rowOff>22739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65420"/>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139457</xdr:rowOff>
    </xdr:from>
    <xdr:to>
      <xdr:col>55</xdr:col>
      <xdr:colOff>50800</xdr:colOff>
      <xdr:row>37</xdr:row>
      <xdr:rowOff>69607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162334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88511</xdr:rowOff>
    </xdr:from>
    <xdr:to>
      <xdr:col>50</xdr:col>
      <xdr:colOff>165100</xdr:colOff>
      <xdr:row>37</xdr:row>
      <xdr:rowOff>18661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35188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87300</xdr:rowOff>
    </xdr:from>
    <xdr:to>
      <xdr:col>46</xdr:col>
      <xdr:colOff>38100</xdr:colOff>
      <xdr:row>37</xdr:row>
      <xdr:rowOff>17450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33977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142420</xdr:rowOff>
    </xdr:from>
    <xdr:to>
      <xdr:col>41</xdr:col>
      <xdr:colOff>101600</xdr:colOff>
      <xdr:row>37</xdr:row>
      <xdr:rowOff>72570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89097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143389</xdr:rowOff>
    </xdr:from>
    <xdr:to>
      <xdr:col>36</xdr:col>
      <xdr:colOff>165100</xdr:colOff>
      <xdr:row>37</xdr:row>
      <xdr:rowOff>73539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90066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170833</xdr:rowOff>
    </xdr:from>
    <xdr:to>
      <xdr:col>55</xdr:col>
      <xdr:colOff>0</xdr:colOff>
      <xdr:row>58</xdr:row>
      <xdr:rowOff>4840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43483"/>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4840</xdr:rowOff>
    </xdr:from>
    <xdr:to>
      <xdr:col>50</xdr:col>
      <xdr:colOff>114300</xdr:colOff>
      <xdr:row>58</xdr:row>
      <xdr:rowOff>66488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48940"/>
          <a:ext cx="889000" cy="6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55616</xdr:rowOff>
    </xdr:from>
    <xdr:to>
      <xdr:col>45</xdr:col>
      <xdr:colOff>177800</xdr:colOff>
      <xdr:row>58</xdr:row>
      <xdr:rowOff>66488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9971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20547</xdr:rowOff>
    </xdr:from>
    <xdr:to>
      <xdr:col>41</xdr:col>
      <xdr:colOff>50800</xdr:colOff>
      <xdr:row>58</xdr:row>
      <xdr:rowOff>55616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4647"/>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120033</xdr:rowOff>
    </xdr:from>
    <xdr:to>
      <xdr:col>55</xdr:col>
      <xdr:colOff>50800</xdr:colOff>
      <xdr:row>58</xdr:row>
      <xdr:rowOff>50183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125490</xdr:rowOff>
    </xdr:from>
    <xdr:to>
      <xdr:col>50</xdr:col>
      <xdr:colOff>165100</xdr:colOff>
      <xdr:row>58</xdr:row>
      <xdr:rowOff>55640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46767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15688</xdr:rowOff>
    </xdr:from>
    <xdr:to>
      <xdr:col>46</xdr:col>
      <xdr:colOff>38100</xdr:colOff>
      <xdr:row>58</xdr:row>
      <xdr:rowOff>117288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108415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4816</xdr:rowOff>
    </xdr:from>
    <xdr:to>
      <xdr:col>41</xdr:col>
      <xdr:colOff>101600</xdr:colOff>
      <xdr:row>58</xdr:row>
      <xdr:rowOff>106416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97543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141197</xdr:rowOff>
    </xdr:from>
    <xdr:to>
      <xdr:col>36</xdr:col>
      <xdr:colOff>165100</xdr:colOff>
      <xdr:row>58</xdr:row>
      <xdr:rowOff>71347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62474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94718</xdr:rowOff>
    </xdr:from>
    <xdr:to>
      <xdr:col>55</xdr:col>
      <xdr:colOff>0</xdr:colOff>
      <xdr:row>78</xdr:row>
      <xdr:rowOff>113455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67818"/>
          <a:ext cx="8382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94718</xdr:rowOff>
    </xdr:from>
    <xdr:to>
      <xdr:col>50</xdr:col>
      <xdr:colOff>114300</xdr:colOff>
      <xdr:row>78</xdr:row>
      <xdr:rowOff>121365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67818"/>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121365</xdr:rowOff>
    </xdr:from>
    <xdr:to>
      <xdr:col>45</xdr:col>
      <xdr:colOff>177800</xdr:colOff>
      <xdr:row>78</xdr:row>
      <xdr:rowOff>125267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9446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69986</xdr:rowOff>
    </xdr:from>
    <xdr:to>
      <xdr:col>41</xdr:col>
      <xdr:colOff>50800</xdr:colOff>
      <xdr:row>78</xdr:row>
      <xdr:rowOff>125267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43086"/>
          <a:ext cx="889000" cy="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62655</xdr:rowOff>
    </xdr:from>
    <xdr:to>
      <xdr:col>55</xdr:col>
      <xdr:colOff>50800</xdr:colOff>
      <xdr:row>78</xdr:row>
      <xdr:rowOff>164255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43918</xdr:rowOff>
    </xdr:from>
    <xdr:to>
      <xdr:col>50</xdr:col>
      <xdr:colOff>165100</xdr:colOff>
      <xdr:row>78</xdr:row>
      <xdr:rowOff>145518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136645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70565</xdr:rowOff>
    </xdr:from>
    <xdr:to>
      <xdr:col>46</xdr:col>
      <xdr:colOff>38100</xdr:colOff>
      <xdr:row>79</xdr:row>
      <xdr:rowOff>715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163292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3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74467</xdr:rowOff>
    </xdr:from>
    <xdr:to>
      <xdr:col>41</xdr:col>
      <xdr:colOff>101600</xdr:colOff>
      <xdr:row>79</xdr:row>
      <xdr:rowOff>4617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167194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19186</xdr:rowOff>
    </xdr:from>
    <xdr:to>
      <xdr:col>36</xdr:col>
      <xdr:colOff>165100</xdr:colOff>
      <xdr:row>78</xdr:row>
      <xdr:rowOff>120786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111913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59057</xdr:rowOff>
    </xdr:from>
    <xdr:to>
      <xdr:col>55</xdr:col>
      <xdr:colOff>0</xdr:colOff>
      <xdr:row>97</xdr:row>
      <xdr:rowOff>138268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89707"/>
          <a:ext cx="8382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138268</xdr:rowOff>
    </xdr:from>
    <xdr:to>
      <xdr:col>50</xdr:col>
      <xdr:colOff>114300</xdr:colOff>
      <xdr:row>98</xdr:row>
      <xdr:rowOff>63531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68918"/>
          <a:ext cx="8890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8316</xdr:rowOff>
    </xdr:from>
    <xdr:to>
      <xdr:col>45</xdr:col>
      <xdr:colOff>177800</xdr:colOff>
      <xdr:row>98</xdr:row>
      <xdr:rowOff>63531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10416"/>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8316</xdr:rowOff>
    </xdr:from>
    <xdr:to>
      <xdr:col>41</xdr:col>
      <xdr:colOff>50800</xdr:colOff>
      <xdr:row>98</xdr:row>
      <xdr:rowOff>75456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10416"/>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8257</xdr:rowOff>
    </xdr:from>
    <xdr:to>
      <xdr:col>55</xdr:col>
      <xdr:colOff>50800</xdr:colOff>
      <xdr:row>97</xdr:row>
      <xdr:rowOff>109857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31134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87468</xdr:rowOff>
    </xdr:from>
    <xdr:to>
      <xdr:col>50</xdr:col>
      <xdr:colOff>165100</xdr:colOff>
      <xdr:row>98</xdr:row>
      <xdr:rowOff>17618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12731</xdr:rowOff>
    </xdr:from>
    <xdr:to>
      <xdr:col>46</xdr:col>
      <xdr:colOff>38100</xdr:colOff>
      <xdr:row>98</xdr:row>
      <xdr:rowOff>114331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105458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128966</xdr:rowOff>
    </xdr:from>
    <xdr:to>
      <xdr:col>41</xdr:col>
      <xdr:colOff>101600</xdr:colOff>
      <xdr:row>98</xdr:row>
      <xdr:rowOff>59116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50243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5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24656</xdr:rowOff>
    </xdr:from>
    <xdr:to>
      <xdr:col>36</xdr:col>
      <xdr:colOff>165100</xdr:colOff>
      <xdr:row>98</xdr:row>
      <xdr:rowOff>126256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117383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xdr:rowOff>
    </xdr:from>
    <xdr:to>
      <xdr:col>85</xdr:col>
      <xdr:colOff>127000</xdr:colOff>
      <xdr:row>39</xdr:row>
      <xdr:rowOff>4502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8693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xdr:rowOff>
    </xdr:from>
    <xdr:to>
      <xdr:col>81</xdr:col>
      <xdr:colOff>50800</xdr:colOff>
      <xdr:row>39</xdr:row>
      <xdr:rowOff>38316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86938"/>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38316</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8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40469</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701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125152</xdr:rowOff>
    </xdr:from>
    <xdr:to>
      <xdr:col>85</xdr:col>
      <xdr:colOff>177800</xdr:colOff>
      <xdr:row>39</xdr:row>
      <xdr:rowOff>55302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40079</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5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121038</xdr:rowOff>
    </xdr:from>
    <xdr:to>
      <xdr:col>81</xdr:col>
      <xdr:colOff>101600</xdr:colOff>
      <xdr:row>39</xdr:row>
      <xdr:rowOff>51188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42315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158966</xdr:rowOff>
    </xdr:from>
    <xdr:to>
      <xdr:col>76</xdr:col>
      <xdr:colOff>165100</xdr:colOff>
      <xdr:row>39</xdr:row>
      <xdr:rowOff>89116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80243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161119</xdr:rowOff>
    </xdr:from>
    <xdr:to>
      <xdr:col>67</xdr:col>
      <xdr:colOff>101600</xdr:colOff>
      <xdr:row>39</xdr:row>
      <xdr:rowOff>91269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82396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8157</xdr:rowOff>
    </xdr:from>
    <xdr:to>
      <xdr:col>85</xdr:col>
      <xdr:colOff>127000</xdr:colOff>
      <xdr:row>75</xdr:row>
      <xdr:rowOff>24791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66907"/>
          <a:ext cx="838200" cy="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8157</xdr:rowOff>
    </xdr:from>
    <xdr:to>
      <xdr:col>81</xdr:col>
      <xdr:colOff>50800</xdr:colOff>
      <xdr:row>75</xdr:row>
      <xdr:rowOff>22559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86690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9888</xdr:rowOff>
    </xdr:from>
    <xdr:to>
      <xdr:col>76</xdr:col>
      <xdr:colOff>114300</xdr:colOff>
      <xdr:row>75</xdr:row>
      <xdr:rowOff>22559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68638"/>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97790</xdr:rowOff>
    </xdr:from>
    <xdr:to>
      <xdr:col>71</xdr:col>
      <xdr:colOff>177800</xdr:colOff>
      <xdr:row>75</xdr:row>
      <xdr:rowOff>9888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785090"/>
          <a:ext cx="88900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145441</xdr:rowOff>
    </xdr:from>
    <xdr:to>
      <xdr:col>85</xdr:col>
      <xdr:colOff>177800</xdr:colOff>
      <xdr:row>75</xdr:row>
      <xdr:rowOff>75591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168318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128807</xdr:rowOff>
    </xdr:from>
    <xdr:to>
      <xdr:col>81</xdr:col>
      <xdr:colOff>101600</xdr:colOff>
      <xdr:row>75</xdr:row>
      <xdr:rowOff>58957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75484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143209</xdr:rowOff>
    </xdr:from>
    <xdr:to>
      <xdr:col>76</xdr:col>
      <xdr:colOff>165100</xdr:colOff>
      <xdr:row>75</xdr:row>
      <xdr:rowOff>73359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89886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130538</xdr:rowOff>
    </xdr:from>
    <xdr:to>
      <xdr:col>72</xdr:col>
      <xdr:colOff>38100</xdr:colOff>
      <xdr:row>75</xdr:row>
      <xdr:rowOff>60688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77215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46990</xdr:rowOff>
    </xdr:from>
    <xdr:to>
      <xdr:col>67</xdr:col>
      <xdr:colOff>101600</xdr:colOff>
      <xdr:row>74</xdr:row>
      <xdr:rowOff>148590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165117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55781</xdr:rowOff>
    </xdr:from>
    <xdr:to>
      <xdr:col>85</xdr:col>
      <xdr:colOff>127000</xdr:colOff>
      <xdr:row>97</xdr:row>
      <xdr:rowOff>111793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86431"/>
          <a:ext cx="838200" cy="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67108</xdr:rowOff>
    </xdr:from>
    <xdr:to>
      <xdr:col>81</xdr:col>
      <xdr:colOff>50800</xdr:colOff>
      <xdr:row>97</xdr:row>
      <xdr:rowOff>111793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697758"/>
          <a:ext cx="889000" cy="4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67108</xdr:rowOff>
    </xdr:from>
    <xdr:to>
      <xdr:col>76</xdr:col>
      <xdr:colOff>114300</xdr:colOff>
      <xdr:row>97</xdr:row>
      <xdr:rowOff>128425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97758"/>
          <a:ext cx="889000" cy="6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128425</xdr:rowOff>
    </xdr:from>
    <xdr:to>
      <xdr:col>71</xdr:col>
      <xdr:colOff>177800</xdr:colOff>
      <xdr:row>97</xdr:row>
      <xdr:rowOff>129825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59075"/>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4981</xdr:rowOff>
    </xdr:from>
    <xdr:to>
      <xdr:col>85</xdr:col>
      <xdr:colOff>177800</xdr:colOff>
      <xdr:row>97</xdr:row>
      <xdr:rowOff>106581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27858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60993</xdr:rowOff>
    </xdr:from>
    <xdr:to>
      <xdr:col>81</xdr:col>
      <xdr:colOff>101600</xdr:colOff>
      <xdr:row>97</xdr:row>
      <xdr:rowOff>162593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16308</xdr:rowOff>
    </xdr:from>
    <xdr:to>
      <xdr:col>76</xdr:col>
      <xdr:colOff>165100</xdr:colOff>
      <xdr:row>97</xdr:row>
      <xdr:rowOff>117908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134435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2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77625</xdr:rowOff>
    </xdr:from>
    <xdr:to>
      <xdr:col>72</xdr:col>
      <xdr:colOff>38100</xdr:colOff>
      <xdr:row>98</xdr:row>
      <xdr:rowOff>7775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170352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0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79025</xdr:rowOff>
    </xdr:from>
    <xdr:to>
      <xdr:col>67</xdr:col>
      <xdr:colOff>101600</xdr:colOff>
      <xdr:row>98</xdr:row>
      <xdr:rowOff>9175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0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111544</xdr:rowOff>
    </xdr:from>
    <xdr:to>
      <xdr:col>116</xdr:col>
      <xdr:colOff>63500</xdr:colOff>
      <xdr:row>74</xdr:row>
      <xdr:rowOff>22409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27394"/>
          <a:ext cx="8382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22409</xdr:rowOff>
    </xdr:from>
    <xdr:to>
      <xdr:col>111</xdr:col>
      <xdr:colOff>177800</xdr:colOff>
      <xdr:row>74</xdr:row>
      <xdr:rowOff>65786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09709"/>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65786</xdr:rowOff>
    </xdr:from>
    <xdr:to>
      <xdr:col>107</xdr:col>
      <xdr:colOff>50800</xdr:colOff>
      <xdr:row>74</xdr:row>
      <xdr:rowOff>76702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5308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76702</xdr:rowOff>
    </xdr:from>
    <xdr:to>
      <xdr:col>102</xdr:col>
      <xdr:colOff>114300</xdr:colOff>
      <xdr:row>75</xdr:row>
      <xdr:rowOff>14922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64002"/>
          <a:ext cx="889000" cy="1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60744</xdr:rowOff>
    </xdr:from>
    <xdr:to>
      <xdr:col>116</xdr:col>
      <xdr:colOff>114300</xdr:colOff>
      <xdr:row>73</xdr:row>
      <xdr:rowOff>162344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83621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143059</xdr:rowOff>
    </xdr:from>
    <xdr:to>
      <xdr:col>112</xdr:col>
      <xdr:colOff>38100</xdr:colOff>
      <xdr:row>74</xdr:row>
      <xdr:rowOff>73209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89736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14986</xdr:rowOff>
    </xdr:from>
    <xdr:to>
      <xdr:col>107</xdr:col>
      <xdr:colOff>101600</xdr:colOff>
      <xdr:row>74</xdr:row>
      <xdr:rowOff>116586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133113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25902</xdr:rowOff>
    </xdr:from>
    <xdr:to>
      <xdr:col>102</xdr:col>
      <xdr:colOff>165100</xdr:colOff>
      <xdr:row>74</xdr:row>
      <xdr:rowOff>127502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144029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135572</xdr:rowOff>
    </xdr:from>
    <xdr:to>
      <xdr:col>98</xdr:col>
      <xdr:colOff>38100</xdr:colOff>
      <xdr:row>75</xdr:row>
      <xdr:rowOff>65722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56849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普通建設事業費について新規整備分は前年度よりも減となっているものの、更新整備分は増傾向となっている。更新整備分が増傾向となっている要因としては、市民運動公園整備事業の増（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163,965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22,087</a:t>
          </a:r>
          <a:r>
            <a:rPr kumimoji="1" lang="ja-JP" altLang="en-US" sz="1300">
              <a:latin typeface="ＭＳ Ｐゴシック" panose="020B0600070205080204" pitchFamily="50" charset="-128"/>
              <a:ea typeface="ＭＳ Ｐゴシック" panose="020B0600070205080204" pitchFamily="50" charset="-128"/>
            </a:rPr>
            <a:t>千円）等が挙げられる。また後年度については、大型事業を複数予定しているため、今後普通建設事業費はより一層肥大していく見込みである。そのうえでできうる限り事業費を抑制していくために、これまで以上に費用対効果を考慮した財政運営が必要となってく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25,997
25,685
60.58
14,904,009
14,476,060
394,551
7,491,360
18,242,496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5479</xdr:rowOff>
    </xdr:from>
    <xdr:to>
      <xdr:col>24</xdr:col>
      <xdr:colOff>63500</xdr:colOff>
      <xdr:row>33</xdr:row>
      <xdr:rowOff>153089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3329"/>
          <a:ext cx="8382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167785</xdr:rowOff>
    </xdr:from>
    <xdr:to>
      <xdr:col>19</xdr:col>
      <xdr:colOff>177800</xdr:colOff>
      <xdr:row>33</xdr:row>
      <xdr:rowOff>5479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41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65242</xdr:rowOff>
    </xdr:from>
    <xdr:to>
      <xdr:col>15</xdr:col>
      <xdr:colOff>50800</xdr:colOff>
      <xdr:row>32</xdr:row>
      <xdr:rowOff>167785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51642"/>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65242</xdr:rowOff>
    </xdr:from>
    <xdr:to>
      <xdr:col>10</xdr:col>
      <xdr:colOff>114300</xdr:colOff>
      <xdr:row>33</xdr:row>
      <xdr:rowOff>136108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5164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102289</xdr:rowOff>
    </xdr:from>
    <xdr:to>
      <xdr:col>24</xdr:col>
      <xdr:colOff>114300</xdr:colOff>
      <xdr:row>34</xdr:row>
      <xdr:rowOff>32439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125166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126129</xdr:rowOff>
    </xdr:from>
    <xdr:to>
      <xdr:col>20</xdr:col>
      <xdr:colOff>38100</xdr:colOff>
      <xdr:row>33</xdr:row>
      <xdr:rowOff>56279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72806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116985</xdr:rowOff>
    </xdr:from>
    <xdr:to>
      <xdr:col>15</xdr:col>
      <xdr:colOff>101600</xdr:colOff>
      <xdr:row>33</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63662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14442</xdr:rowOff>
    </xdr:from>
    <xdr:to>
      <xdr:col>10</xdr:col>
      <xdr:colOff>165100</xdr:colOff>
      <xdr:row>32</xdr:row>
      <xdr:rowOff>116042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132569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85308</xdr:rowOff>
    </xdr:from>
    <xdr:to>
      <xdr:col>6</xdr:col>
      <xdr:colOff>38100</xdr:colOff>
      <xdr:row>34</xdr:row>
      <xdr:rowOff>15458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31985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51932</xdr:rowOff>
    </xdr:from>
    <xdr:to>
      <xdr:col>24</xdr:col>
      <xdr:colOff>63500</xdr:colOff>
      <xdr:row>57</xdr:row>
      <xdr:rowOff>128323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4582"/>
          <a:ext cx="8382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91614</xdr:rowOff>
    </xdr:from>
    <xdr:to>
      <xdr:col>19</xdr:col>
      <xdr:colOff>177800</xdr:colOff>
      <xdr:row>57</xdr:row>
      <xdr:rowOff>128323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64264"/>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91614</xdr:rowOff>
    </xdr:from>
    <xdr:to>
      <xdr:col>15</xdr:col>
      <xdr:colOff>50800</xdr:colOff>
      <xdr:row>57</xdr:row>
      <xdr:rowOff>135948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4264"/>
          <a:ext cx="8890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135948</xdr:rowOff>
    </xdr:from>
    <xdr:to>
      <xdr:col>10</xdr:col>
      <xdr:colOff>114300</xdr:colOff>
      <xdr:row>57</xdr:row>
      <xdr:rowOff>162716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8598"/>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1132</xdr:rowOff>
    </xdr:from>
    <xdr:to>
      <xdr:col>24</xdr:col>
      <xdr:colOff>114300</xdr:colOff>
      <xdr:row>57</xdr:row>
      <xdr:rowOff>102732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24009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77523</xdr:rowOff>
    </xdr:from>
    <xdr:to>
      <xdr:col>20</xdr:col>
      <xdr:colOff>38100</xdr:colOff>
      <xdr:row>58</xdr:row>
      <xdr:rowOff>7673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24200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40814</xdr:rowOff>
    </xdr:from>
    <xdr:to>
      <xdr:col>15</xdr:col>
      <xdr:colOff>101600</xdr:colOff>
      <xdr:row>57</xdr:row>
      <xdr:rowOff>142414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158941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85148</xdr:rowOff>
    </xdr:from>
    <xdr:to>
      <xdr:col>10</xdr:col>
      <xdr:colOff>165100</xdr:colOff>
      <xdr:row>58</xdr:row>
      <xdr:rowOff>15298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111916</xdr:rowOff>
    </xdr:from>
    <xdr:to>
      <xdr:col>6</xdr:col>
      <xdr:colOff>38100</xdr:colOff>
      <xdr:row>58</xdr:row>
      <xdr:rowOff>42066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33193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4597</xdr:rowOff>
    </xdr:from>
    <xdr:to>
      <xdr:col>24</xdr:col>
      <xdr:colOff>63500</xdr:colOff>
      <xdr:row>75</xdr:row>
      <xdr:rowOff>46386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63347"/>
          <a:ext cx="8382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46386</xdr:rowOff>
    </xdr:from>
    <xdr:to>
      <xdr:col>19</xdr:col>
      <xdr:colOff>177800</xdr:colOff>
      <xdr:row>75</xdr:row>
      <xdr:rowOff>55789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05136"/>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55789</xdr:rowOff>
    </xdr:from>
    <xdr:to>
      <xdr:col>15</xdr:col>
      <xdr:colOff>50800</xdr:colOff>
      <xdr:row>75</xdr:row>
      <xdr:rowOff>121511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4539"/>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121511</xdr:rowOff>
    </xdr:from>
    <xdr:to>
      <xdr:col>10</xdr:col>
      <xdr:colOff>114300</xdr:colOff>
      <xdr:row>75</xdr:row>
      <xdr:rowOff>138306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0261"/>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125247</xdr:rowOff>
    </xdr:from>
    <xdr:to>
      <xdr:col>24</xdr:col>
      <xdr:colOff>114300</xdr:colOff>
      <xdr:row>75</xdr:row>
      <xdr:rowOff>55397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148124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167036</xdr:rowOff>
    </xdr:from>
    <xdr:to>
      <xdr:col>20</xdr:col>
      <xdr:colOff>38100</xdr:colOff>
      <xdr:row>75</xdr:row>
      <xdr:rowOff>97186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113713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4989</xdr:rowOff>
    </xdr:from>
    <xdr:to>
      <xdr:col>15</xdr:col>
      <xdr:colOff>101600</xdr:colOff>
      <xdr:row>75</xdr:row>
      <xdr:rowOff>106589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123116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70711</xdr:rowOff>
    </xdr:from>
    <xdr:to>
      <xdr:col>10</xdr:col>
      <xdr:colOff>165100</xdr:colOff>
      <xdr:row>76</xdr:row>
      <xdr:rowOff>862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9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17388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87506</xdr:rowOff>
    </xdr:from>
    <xdr:to>
      <xdr:col>6</xdr:col>
      <xdr:colOff>38100</xdr:colOff>
      <xdr:row>76</xdr:row>
      <xdr:rowOff>17655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6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34183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21971</xdr:rowOff>
    </xdr:from>
    <xdr:to>
      <xdr:col>24</xdr:col>
      <xdr:colOff>63500</xdr:colOff>
      <xdr:row>96</xdr:row>
      <xdr:rowOff>75323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309721"/>
          <a:ext cx="838200" cy="2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133331</xdr:rowOff>
    </xdr:from>
    <xdr:to>
      <xdr:col>19</xdr:col>
      <xdr:colOff>177800</xdr:colOff>
      <xdr:row>95</xdr:row>
      <xdr:rowOff>21971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249631"/>
          <a:ext cx="889000" cy="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133331</xdr:rowOff>
    </xdr:from>
    <xdr:to>
      <xdr:col>15</xdr:col>
      <xdr:colOff>50800</xdr:colOff>
      <xdr:row>95</xdr:row>
      <xdr:rowOff>165043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49631"/>
          <a:ext cx="889000" cy="20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89179</xdr:rowOff>
    </xdr:from>
    <xdr:to>
      <xdr:col>10</xdr:col>
      <xdr:colOff>114300</xdr:colOff>
      <xdr:row>95</xdr:row>
      <xdr:rowOff>165043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376929"/>
          <a:ext cx="889000" cy="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24523</xdr:rowOff>
    </xdr:from>
    <xdr:to>
      <xdr:col>24</xdr:col>
      <xdr:colOff>114300</xdr:colOff>
      <xdr:row>96</xdr:row>
      <xdr:rowOff>126123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47400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142621</xdr:rowOff>
    </xdr:from>
    <xdr:to>
      <xdr:col>20</xdr:col>
      <xdr:colOff>38100</xdr:colOff>
      <xdr:row>95</xdr:row>
      <xdr:rowOff>72771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89298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82531</xdr:rowOff>
    </xdr:from>
    <xdr:to>
      <xdr:col>15</xdr:col>
      <xdr:colOff>101600</xdr:colOff>
      <xdr:row>95</xdr:row>
      <xdr:rowOff>12681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1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29208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9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114243</xdr:rowOff>
    </xdr:from>
    <xdr:to>
      <xdr:col>10</xdr:col>
      <xdr:colOff>165100</xdr:colOff>
      <xdr:row>96</xdr:row>
      <xdr:rowOff>44393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60920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38379</xdr:rowOff>
    </xdr:from>
    <xdr:to>
      <xdr:col>6</xdr:col>
      <xdr:colOff>38100</xdr:colOff>
      <xdr:row>95</xdr:row>
      <xdr:rowOff>139979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156506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51712</xdr:rowOff>
    </xdr:from>
    <xdr:to>
      <xdr:col>55</xdr:col>
      <xdr:colOff>0</xdr:colOff>
      <xdr:row>58</xdr:row>
      <xdr:rowOff>23114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52912"/>
          <a:ext cx="838200" cy="3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23114</xdr:rowOff>
    </xdr:from>
    <xdr:to>
      <xdr:col>50</xdr:col>
      <xdr:colOff>114300</xdr:colOff>
      <xdr:row>58</xdr:row>
      <xdr:rowOff>30109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7214"/>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1923</xdr:rowOff>
    </xdr:from>
    <xdr:to>
      <xdr:col>45</xdr:col>
      <xdr:colOff>177800</xdr:colOff>
      <xdr:row>58</xdr:row>
      <xdr:rowOff>30109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4602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1923</xdr:rowOff>
    </xdr:from>
    <xdr:to>
      <xdr:col>41</xdr:col>
      <xdr:colOff>50800</xdr:colOff>
      <xdr:row>58</xdr:row>
      <xdr:rowOff>64399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6023"/>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912</xdr:rowOff>
    </xdr:from>
    <xdr:to>
      <xdr:col>55</xdr:col>
      <xdr:colOff>50800</xdr:colOff>
      <xdr:row>56</xdr:row>
      <xdr:rowOff>102512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150789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143764</xdr:rowOff>
    </xdr:from>
    <xdr:to>
      <xdr:col>50</xdr:col>
      <xdr:colOff>165100</xdr:colOff>
      <xdr:row>58</xdr:row>
      <xdr:rowOff>73914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65041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150759</xdr:rowOff>
    </xdr:from>
    <xdr:to>
      <xdr:col>46</xdr:col>
      <xdr:colOff>38100</xdr:colOff>
      <xdr:row>58</xdr:row>
      <xdr:rowOff>80909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72036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1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122573</xdr:rowOff>
    </xdr:from>
    <xdr:to>
      <xdr:col>41</xdr:col>
      <xdr:colOff>101600</xdr:colOff>
      <xdr:row>58</xdr:row>
      <xdr:rowOff>52723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43850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13599</xdr:rowOff>
    </xdr:from>
    <xdr:to>
      <xdr:col>36</xdr:col>
      <xdr:colOff>165100</xdr:colOff>
      <xdr:row>58</xdr:row>
      <xdr:rowOff>115199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106326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39688</xdr:rowOff>
    </xdr:from>
    <xdr:to>
      <xdr:col>55</xdr:col>
      <xdr:colOff>0</xdr:colOff>
      <xdr:row>78</xdr:row>
      <xdr:rowOff>7981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41338"/>
          <a:ext cx="838200" cy="1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39688</xdr:rowOff>
    </xdr:from>
    <xdr:to>
      <xdr:col>50</xdr:col>
      <xdr:colOff>114300</xdr:colOff>
      <xdr:row>78</xdr:row>
      <xdr:rowOff>39298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41338"/>
          <a:ext cx="889000" cy="1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97157</xdr:rowOff>
    </xdr:from>
    <xdr:to>
      <xdr:col>45</xdr:col>
      <xdr:colOff>177800</xdr:colOff>
      <xdr:row>78</xdr:row>
      <xdr:rowOff>39298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8807"/>
          <a:ext cx="8890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1901</xdr:rowOff>
    </xdr:from>
    <xdr:to>
      <xdr:col>41</xdr:col>
      <xdr:colOff>50800</xdr:colOff>
      <xdr:row>77</xdr:row>
      <xdr:rowOff>97157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3551"/>
          <a:ext cx="889000" cy="9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128631</xdr:rowOff>
    </xdr:from>
    <xdr:to>
      <xdr:col>55</xdr:col>
      <xdr:colOff>50800</xdr:colOff>
      <xdr:row>78</xdr:row>
      <xdr:rowOff>58781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43558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160338</xdr:rowOff>
    </xdr:from>
    <xdr:to>
      <xdr:col>50</xdr:col>
      <xdr:colOff>165100</xdr:colOff>
      <xdr:row>77</xdr:row>
      <xdr:rowOff>90488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81615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159948</xdr:rowOff>
    </xdr:from>
    <xdr:to>
      <xdr:col>46</xdr:col>
      <xdr:colOff>38100</xdr:colOff>
      <xdr:row>78</xdr:row>
      <xdr:rowOff>90098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81225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5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46357</xdr:rowOff>
    </xdr:from>
    <xdr:to>
      <xdr:col>41</xdr:col>
      <xdr:colOff>101600</xdr:colOff>
      <xdr:row>77</xdr:row>
      <xdr:rowOff>147957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139084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122551</xdr:rowOff>
    </xdr:from>
    <xdr:to>
      <xdr:col>36</xdr:col>
      <xdr:colOff>165100</xdr:colOff>
      <xdr:row>77</xdr:row>
      <xdr:rowOff>52701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43828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28691</xdr:rowOff>
    </xdr:from>
    <xdr:to>
      <xdr:col>55</xdr:col>
      <xdr:colOff>0</xdr:colOff>
      <xdr:row>98</xdr:row>
      <xdr:rowOff>29721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30791"/>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29721</xdr:rowOff>
    </xdr:from>
    <xdr:to>
      <xdr:col>50</xdr:col>
      <xdr:colOff>114300</xdr:colOff>
      <xdr:row>98</xdr:row>
      <xdr:rowOff>42506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31821"/>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27981</xdr:rowOff>
    </xdr:from>
    <xdr:to>
      <xdr:col>45</xdr:col>
      <xdr:colOff>177800</xdr:colOff>
      <xdr:row>98</xdr:row>
      <xdr:rowOff>42506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30081"/>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27981</xdr:rowOff>
    </xdr:from>
    <xdr:to>
      <xdr:col>41</xdr:col>
      <xdr:colOff>50800</xdr:colOff>
      <xdr:row>98</xdr:row>
      <xdr:rowOff>34072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30081"/>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149341</xdr:rowOff>
    </xdr:from>
    <xdr:to>
      <xdr:col>55</xdr:col>
      <xdr:colOff>50800</xdr:colOff>
      <xdr:row>98</xdr:row>
      <xdr:rowOff>79491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150371</xdr:rowOff>
    </xdr:from>
    <xdr:to>
      <xdr:col>50</xdr:col>
      <xdr:colOff>165100</xdr:colOff>
      <xdr:row>98</xdr:row>
      <xdr:rowOff>80521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71648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163156</xdr:rowOff>
    </xdr:from>
    <xdr:to>
      <xdr:col>46</xdr:col>
      <xdr:colOff>38100</xdr:colOff>
      <xdr:row>98</xdr:row>
      <xdr:rowOff>93306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84433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148631</xdr:rowOff>
    </xdr:from>
    <xdr:to>
      <xdr:col>41</xdr:col>
      <xdr:colOff>101600</xdr:colOff>
      <xdr:row>98</xdr:row>
      <xdr:rowOff>78781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69908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154722</xdr:rowOff>
    </xdr:from>
    <xdr:to>
      <xdr:col>36</xdr:col>
      <xdr:colOff>165100</xdr:colOff>
      <xdr:row>98</xdr:row>
      <xdr:rowOff>84872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75999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160411</xdr:rowOff>
    </xdr:from>
    <xdr:to>
      <xdr:col>85</xdr:col>
      <xdr:colOff>127000</xdr:colOff>
      <xdr:row>37</xdr:row>
      <xdr:rowOff>44922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32611"/>
          <a:ext cx="8382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81453</xdr:rowOff>
    </xdr:from>
    <xdr:to>
      <xdr:col>81</xdr:col>
      <xdr:colOff>50800</xdr:colOff>
      <xdr:row>37</xdr:row>
      <xdr:rowOff>44922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53653"/>
          <a:ext cx="889000" cy="1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81453</xdr:rowOff>
    </xdr:from>
    <xdr:to>
      <xdr:col>76</xdr:col>
      <xdr:colOff>114300</xdr:colOff>
      <xdr:row>36</xdr:row>
      <xdr:rowOff>150170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53653"/>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150170</xdr:rowOff>
    </xdr:from>
    <xdr:to>
      <xdr:col>71</xdr:col>
      <xdr:colOff>177800</xdr:colOff>
      <xdr:row>36</xdr:row>
      <xdr:rowOff>158902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22370"/>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109611</xdr:rowOff>
    </xdr:from>
    <xdr:to>
      <xdr:col>85</xdr:col>
      <xdr:colOff>177800</xdr:colOff>
      <xdr:row>37</xdr:row>
      <xdr:rowOff>39761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88038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165572</xdr:rowOff>
    </xdr:from>
    <xdr:to>
      <xdr:col>81</xdr:col>
      <xdr:colOff>101600</xdr:colOff>
      <xdr:row>37</xdr:row>
      <xdr:rowOff>95722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86849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30653</xdr:rowOff>
    </xdr:from>
    <xdr:to>
      <xdr:col>76</xdr:col>
      <xdr:colOff>165100</xdr:colOff>
      <xdr:row>36</xdr:row>
      <xdr:rowOff>132253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123380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99370</xdr:rowOff>
    </xdr:from>
    <xdr:to>
      <xdr:col>72</xdr:col>
      <xdr:colOff>38100</xdr:colOff>
      <xdr:row>37</xdr:row>
      <xdr:rowOff>29520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20647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108102</xdr:rowOff>
    </xdr:from>
    <xdr:to>
      <xdr:col>67</xdr:col>
      <xdr:colOff>101600</xdr:colOff>
      <xdr:row>37</xdr:row>
      <xdr:rowOff>38252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29379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24567</xdr:rowOff>
    </xdr:from>
    <xdr:to>
      <xdr:col>85</xdr:col>
      <xdr:colOff>127000</xdr:colOff>
      <xdr:row>56</xdr:row>
      <xdr:rowOff>42545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25767"/>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42545</xdr:rowOff>
    </xdr:from>
    <xdr:to>
      <xdr:col>81</xdr:col>
      <xdr:colOff>50800</xdr:colOff>
      <xdr:row>57</xdr:row>
      <xdr:rowOff>145839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43745"/>
          <a:ext cx="889000" cy="27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145839</xdr:rowOff>
    </xdr:from>
    <xdr:to>
      <xdr:col>76</xdr:col>
      <xdr:colOff>114300</xdr:colOff>
      <xdr:row>58</xdr:row>
      <xdr:rowOff>1087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8489"/>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105557</xdr:rowOff>
    </xdr:from>
    <xdr:to>
      <xdr:col>71</xdr:col>
      <xdr:colOff>177800</xdr:colOff>
      <xdr:row>58</xdr:row>
      <xdr:rowOff>1087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7820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145217</xdr:rowOff>
    </xdr:from>
    <xdr:to>
      <xdr:col>85</xdr:col>
      <xdr:colOff>177800</xdr:colOff>
      <xdr:row>56</xdr:row>
      <xdr:rowOff>75367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168094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163195</xdr:rowOff>
    </xdr:from>
    <xdr:to>
      <xdr:col>81</xdr:col>
      <xdr:colOff>101600</xdr:colOff>
      <xdr:row>56</xdr:row>
      <xdr:rowOff>93345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109872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95039</xdr:rowOff>
    </xdr:from>
    <xdr:to>
      <xdr:col>76</xdr:col>
      <xdr:colOff>165100</xdr:colOff>
      <xdr:row>58</xdr:row>
      <xdr:rowOff>25189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121737</xdr:rowOff>
    </xdr:from>
    <xdr:to>
      <xdr:col>72</xdr:col>
      <xdr:colOff>38100</xdr:colOff>
      <xdr:row>58</xdr:row>
      <xdr:rowOff>51887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43014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54757</xdr:rowOff>
    </xdr:from>
    <xdr:to>
      <xdr:col>67</xdr:col>
      <xdr:colOff>101600</xdr:colOff>
      <xdr:row>57</xdr:row>
      <xdr:rowOff>156357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147484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xdr:rowOff>
    </xdr:from>
    <xdr:to>
      <xdr:col>85</xdr:col>
      <xdr:colOff>127000</xdr:colOff>
      <xdr:row>79</xdr:row>
      <xdr:rowOff>4502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4493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xdr:rowOff>
    </xdr:from>
    <xdr:to>
      <xdr:col>81</xdr:col>
      <xdr:colOff>50800</xdr:colOff>
      <xdr:row>79</xdr:row>
      <xdr:rowOff>38315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44938"/>
          <a:ext cx="889000" cy="3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38315</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82865"/>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40469</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501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125152</xdr:rowOff>
    </xdr:from>
    <xdr:to>
      <xdr:col>85</xdr:col>
      <xdr:colOff>177800</xdr:colOff>
      <xdr:row>79</xdr:row>
      <xdr:rowOff>55302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40079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121038</xdr:rowOff>
    </xdr:from>
    <xdr:to>
      <xdr:col>81</xdr:col>
      <xdr:colOff>101600</xdr:colOff>
      <xdr:row>79</xdr:row>
      <xdr:rowOff>51188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42315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158965</xdr:rowOff>
    </xdr:from>
    <xdr:to>
      <xdr:col>76</xdr:col>
      <xdr:colOff>165100</xdr:colOff>
      <xdr:row>79</xdr:row>
      <xdr:rowOff>89115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80242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161119</xdr:rowOff>
    </xdr:from>
    <xdr:to>
      <xdr:col>67</xdr:col>
      <xdr:colOff>101600</xdr:colOff>
      <xdr:row>79</xdr:row>
      <xdr:rowOff>91269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8158</xdr:rowOff>
    </xdr:from>
    <xdr:to>
      <xdr:col>85</xdr:col>
      <xdr:colOff>127000</xdr:colOff>
      <xdr:row>95</xdr:row>
      <xdr:rowOff>24791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95908"/>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8158</xdr:rowOff>
    </xdr:from>
    <xdr:to>
      <xdr:col>81</xdr:col>
      <xdr:colOff>50800</xdr:colOff>
      <xdr:row>95</xdr:row>
      <xdr:rowOff>22558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95908"/>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9888</xdr:rowOff>
    </xdr:from>
    <xdr:to>
      <xdr:col>76</xdr:col>
      <xdr:colOff>114300</xdr:colOff>
      <xdr:row>95</xdr:row>
      <xdr:rowOff>22558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97638"/>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59277</xdr:rowOff>
    </xdr:from>
    <xdr:to>
      <xdr:col>71</xdr:col>
      <xdr:colOff>177800</xdr:colOff>
      <xdr:row>95</xdr:row>
      <xdr:rowOff>9888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175577"/>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145441</xdr:rowOff>
    </xdr:from>
    <xdr:to>
      <xdr:col>85</xdr:col>
      <xdr:colOff>177800</xdr:colOff>
      <xdr:row>95</xdr:row>
      <xdr:rowOff>75591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168318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128808</xdr:rowOff>
    </xdr:from>
    <xdr:to>
      <xdr:col>81</xdr:col>
      <xdr:colOff>101600</xdr:colOff>
      <xdr:row>95</xdr:row>
      <xdr:rowOff>58958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75485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143208</xdr:rowOff>
    </xdr:from>
    <xdr:to>
      <xdr:col>76</xdr:col>
      <xdr:colOff>165100</xdr:colOff>
      <xdr:row>95</xdr:row>
      <xdr:rowOff>73358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130538</xdr:rowOff>
    </xdr:from>
    <xdr:to>
      <xdr:col>72</xdr:col>
      <xdr:colOff>38100</xdr:colOff>
      <xdr:row>95</xdr:row>
      <xdr:rowOff>60688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77215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8477</xdr:rowOff>
    </xdr:from>
    <xdr:to>
      <xdr:col>67</xdr:col>
      <xdr:colOff>101600</xdr:colOff>
      <xdr:row>94</xdr:row>
      <xdr:rowOff>110077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126604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と比較して衛生費が減となっているものの、農林水産業費については増となっている。衛生費が減となっている要因としては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まで実施していたやまとクリーンパークの建設工事に係る負担金の支払いが終了したことが挙げられる。農林水産業費が増額となったことについては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に国が実施していた国営大和平野土地改良事業に係る負担金の支出があったことが挙げられる。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今後も引き続き支出経費の適正化に努めていく。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より黒字決算を計上し続けており、それに伴い基金の積み立てもおこなっている。しかし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の実質収支額は普通交付税の減少等により前年度よりも悪化している。今後についても収支均衡を図りつつ、歳入の確保及び歳出の削減に努めていく。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国民健康保険事業特別会計及び学校給食費特別会計において赤字が発生しているが、他の会計での黒字額が赤字額を上回っているので、連結赤字額は生じていない。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また近年においては国民健康保険事業特別会計における累積赤字額は減少しているが、これは累積赤字解消に向けて一般会計からの法定外繰出金（毎年度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千円）があること等が主な要因として考えられる。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今後も国民健康保険税の徴収強化等により収支の改善を目指していく。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14904009</v>
      </c>
      <c r="BO4" s="430"/>
      <c r="BP4" s="430"/>
      <c r="BQ4" s="430"/>
      <c r="BR4" s="430"/>
      <c r="BS4" s="430"/>
      <c r="BT4" s="430"/>
      <c r="BU4" s="431"/>
      <c r="BV4" s="429">
        <v>15218115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10.1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14476060</v>
      </c>
      <c r="BO5" s="467"/>
      <c r="BP5" s="467"/>
      <c r="BQ5" s="467"/>
      <c r="BR5" s="467"/>
      <c r="BS5" s="467"/>
      <c r="BT5" s="467"/>
      <c r="BU5" s="468"/>
      <c r="BV5" s="466">
        <v>14403633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105.9</v>
      </c>
      <c r="CU5" s="464"/>
      <c r="CV5" s="464"/>
      <c r="CW5" s="464"/>
      <c r="CX5" s="464"/>
      <c r="CY5" s="464"/>
      <c r="CZ5" s="464"/>
      <c r="DA5" s="465"/>
      <c r="DB5" s="463">
        <v>103.6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427949</v>
      </c>
      <c r="BO6" s="467"/>
      <c r="BP6" s="467"/>
      <c r="BQ6" s="467"/>
      <c r="BR6" s="467"/>
      <c r="BS6" s="467"/>
      <c r="BT6" s="467"/>
      <c r="BU6" s="468"/>
      <c r="BV6" s="466">
        <v>814482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111.6</v>
      </c>
      <c r="CU6" s="504"/>
      <c r="CV6" s="504"/>
      <c r="CW6" s="504"/>
      <c r="CX6" s="504"/>
      <c r="CY6" s="504"/>
      <c r="CZ6" s="504"/>
      <c r="DA6" s="505"/>
      <c r="DB6" s="503">
        <v>109.1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33398</v>
      </c>
      <c r="BO7" s="467"/>
      <c r="BP7" s="467"/>
      <c r="BQ7" s="467"/>
      <c r="BR7" s="467"/>
      <c r="BS7" s="467"/>
      <c r="BT7" s="467"/>
      <c r="BU7" s="468"/>
      <c r="BV7" s="466">
        <v>47179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7491360</v>
      </c>
      <c r="CU7" s="467"/>
      <c r="CV7" s="467"/>
      <c r="CW7" s="467"/>
      <c r="CX7" s="467"/>
      <c r="CY7" s="467"/>
      <c r="CZ7" s="467"/>
      <c r="DA7" s="468"/>
      <c r="DB7" s="466">
        <v>7583080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394551</v>
      </c>
      <c r="BO8" s="467"/>
      <c r="BP8" s="467"/>
      <c r="BQ8" s="467"/>
      <c r="BR8" s="467"/>
      <c r="BS8" s="467"/>
      <c r="BT8" s="467"/>
      <c r="BU8" s="468"/>
      <c r="BV8" s="466">
        <v>767303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26868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-372752</v>
      </c>
      <c r="BO9" s="467"/>
      <c r="BP9" s="467"/>
      <c r="BQ9" s="467"/>
      <c r="BR9" s="467"/>
      <c r="BS9" s="467"/>
      <c r="BT9" s="467"/>
      <c r="BU9" s="468"/>
      <c r="BV9" s="466">
        <v>170430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17.5</v>
      </c>
      <c r="CU9" s="464"/>
      <c r="CV9" s="464"/>
      <c r="CW9" s="464"/>
      <c r="CX9" s="464"/>
      <c r="CY9" s="464"/>
      <c r="CZ9" s="464"/>
      <c r="DA9" s="465"/>
      <c r="DB9" s="463">
        <v>17.600000000000001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30287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108</v>
      </c>
      <c r="AV10" s="499"/>
      <c r="AW10" s="499"/>
      <c r="AX10" s="499"/>
      <c r="AY10" s="500" t="s">
        <v>119</v>
      </c>
      <c r="AZ10" s="501"/>
      <c r="BA10" s="501"/>
      <c r="BB10" s="501"/>
      <c r="BC10" s="501"/>
      <c r="BD10" s="501"/>
      <c r="BE10" s="501"/>
      <c r="BF10" s="501"/>
      <c r="BG10" s="501"/>
      <c r="BH10" s="501"/>
      <c r="BI10" s="501"/>
      <c r="BJ10" s="501"/>
      <c r="BK10" s="501"/>
      <c r="BL10" s="501"/>
      <c r="BM10" s="502"/>
      <c r="BN10" s="466">
        <v>384132</v>
      </c>
      <c r="BO10" s="467"/>
      <c r="BP10" s="467"/>
      <c r="BQ10" s="467"/>
      <c r="BR10" s="467"/>
      <c r="BS10" s="467"/>
      <c r="BT10" s="467"/>
      <c r="BU10" s="468"/>
      <c r="BV10" s="466">
        <v>298663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25997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104</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25685</v>
      </c>
      <c r="S13" s="548"/>
      <c r="T13" s="548"/>
      <c r="U13" s="548"/>
      <c r="V13" s="549"/>
      <c r="W13" s="482" t="s">
        <v>137</v>
      </c>
      <c r="X13" s="483"/>
      <c r="Y13" s="483"/>
      <c r="Z13" s="483"/>
      <c r="AA13" s="483"/>
      <c r="AB13" s="473"/>
      <c r="AC13" s="517">
        <v>553</v>
      </c>
      <c r="AD13" s="518"/>
      <c r="AE13" s="518"/>
      <c r="AF13" s="518"/>
      <c r="AG13" s="557"/>
      <c r="AH13" s="517">
        <v>537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11380</v>
      </c>
      <c r="BO13" s="467"/>
      <c r="BP13" s="467"/>
      <c r="BQ13" s="467"/>
      <c r="BR13" s="467"/>
      <c r="BS13" s="467"/>
      <c r="BT13" s="467"/>
      <c r="BU13" s="468"/>
      <c r="BV13" s="466">
        <v>469093</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13.5</v>
      </c>
      <c r="CU13" s="464"/>
      <c r="CV13" s="464"/>
      <c r="CW13" s="464"/>
      <c r="CX13" s="464"/>
      <c r="CY13" s="464"/>
      <c r="CZ13" s="464"/>
      <c r="DA13" s="465"/>
      <c r="DB13" s="463">
        <v>13.3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26490</v>
      </c>
      <c r="S14" s="548"/>
      <c r="T14" s="548"/>
      <c r="U14" s="548"/>
      <c r="V14" s="549"/>
      <c r="W14" s="456"/>
      <c r="X14" s="457"/>
      <c r="Y14" s="457"/>
      <c r="Z14" s="457"/>
      <c r="AA14" s="457"/>
      <c r="AB14" s="446"/>
      <c r="AC14" s="550">
        <v>5.2</v>
      </c>
      <c r="AD14" s="551"/>
      <c r="AE14" s="551"/>
      <c r="AF14" s="551"/>
      <c r="AG14" s="552"/>
      <c r="AH14" s="550">
        <v>4.7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113.6</v>
      </c>
      <c r="CU14" s="562"/>
      <c r="CV14" s="562"/>
      <c r="CW14" s="562"/>
      <c r="CX14" s="562"/>
      <c r="CY14" s="562"/>
      <c r="CZ14" s="562"/>
      <c r="DA14" s="563"/>
      <c r="DB14" s="561">
        <v>128.1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26204</v>
      </c>
      <c r="S15" s="548"/>
      <c r="T15" s="548"/>
      <c r="U15" s="548"/>
      <c r="V15" s="549"/>
      <c r="W15" s="482" t="s">
        <v>145</v>
      </c>
      <c r="X15" s="483"/>
      <c r="Y15" s="483"/>
      <c r="Z15" s="483"/>
      <c r="AA15" s="483"/>
      <c r="AB15" s="473"/>
      <c r="AC15" s="517">
        <v>3075</v>
      </c>
      <c r="AD15" s="518"/>
      <c r="AE15" s="518"/>
      <c r="AF15" s="518"/>
      <c r="AG15" s="557"/>
      <c r="AH15" s="517">
        <v>3431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2617021</v>
      </c>
      <c r="BO15" s="430"/>
      <c r="BP15" s="430"/>
      <c r="BQ15" s="430"/>
      <c r="BR15" s="430"/>
      <c r="BS15" s="430"/>
      <c r="BT15" s="430"/>
      <c r="BU15" s="431"/>
      <c r="BV15" s="429">
        <v>2605926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28.9</v>
      </c>
      <c r="AD16" s="551"/>
      <c r="AE16" s="551"/>
      <c r="AF16" s="551"/>
      <c r="AG16" s="552"/>
      <c r="AH16" s="550">
        <v>29.9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6381748</v>
      </c>
      <c r="BO16" s="467"/>
      <c r="BP16" s="467"/>
      <c r="BQ16" s="467"/>
      <c r="BR16" s="467"/>
      <c r="BS16" s="467"/>
      <c r="BT16" s="467"/>
      <c r="BU16" s="468"/>
      <c r="BV16" s="466">
        <v>6482667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7023</v>
      </c>
      <c r="AD17" s="518"/>
      <c r="AE17" s="518"/>
      <c r="AF17" s="518"/>
      <c r="AG17" s="557"/>
      <c r="AH17" s="517">
        <v>7493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3340164</v>
      </c>
      <c r="BO17" s="467"/>
      <c r="BP17" s="467"/>
      <c r="BQ17" s="467"/>
      <c r="BR17" s="467"/>
      <c r="BS17" s="467"/>
      <c r="BT17" s="467"/>
      <c r="BU17" s="468"/>
      <c r="BV17" s="466">
        <v>3324204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60.58</v>
      </c>
      <c r="M18" s="579"/>
      <c r="N18" s="579"/>
      <c r="O18" s="579"/>
      <c r="P18" s="579"/>
      <c r="Q18" s="579"/>
      <c r="R18" s="580"/>
      <c r="S18" s="580"/>
      <c r="T18" s="580"/>
      <c r="U18" s="580"/>
      <c r="V18" s="581"/>
      <c r="W18" s="484"/>
      <c r="X18" s="485"/>
      <c r="Y18" s="485"/>
      <c r="Z18" s="485"/>
      <c r="AA18" s="485"/>
      <c r="AB18" s="476"/>
      <c r="AC18" s="582">
        <v>65.900000000000006</v>
      </c>
      <c r="AD18" s="583"/>
      <c r="AE18" s="583"/>
      <c r="AF18" s="583"/>
      <c r="AG18" s="584"/>
      <c r="AH18" s="582">
        <v>65.400000000000006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8071935</v>
      </c>
      <c r="BO18" s="467"/>
      <c r="BP18" s="467"/>
      <c r="BQ18" s="467"/>
      <c r="BR18" s="467"/>
      <c r="BS18" s="467"/>
      <c r="BT18" s="467"/>
      <c r="BU18" s="468"/>
      <c r="BV18" s="466">
        <v>8019429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444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9887434</v>
      </c>
      <c r="BO19" s="467"/>
      <c r="BP19" s="467"/>
      <c r="BQ19" s="467"/>
      <c r="BR19" s="467"/>
      <c r="BS19" s="467"/>
      <c r="BT19" s="467"/>
      <c r="BU19" s="468"/>
      <c r="BV19" s="466">
        <v>9854720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10415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18242496</v>
      </c>
      <c r="BO23" s="467"/>
      <c r="BP23" s="467"/>
      <c r="BQ23" s="467"/>
      <c r="BR23" s="467"/>
      <c r="BS23" s="467"/>
      <c r="BT23" s="467"/>
      <c r="BU23" s="468"/>
      <c r="BV23" s="466">
        <v>18077860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7840</v>
      </c>
      <c r="R24" s="518"/>
      <c r="S24" s="518"/>
      <c r="T24" s="518"/>
      <c r="U24" s="518"/>
      <c r="V24" s="557"/>
      <c r="W24" s="616"/>
      <c r="X24" s="604"/>
      <c r="Y24" s="605"/>
      <c r="Z24" s="516" t="s">
        <v>169</v>
      </c>
      <c r="AA24" s="496"/>
      <c r="AB24" s="496"/>
      <c r="AC24" s="496"/>
      <c r="AD24" s="496"/>
      <c r="AE24" s="496"/>
      <c r="AF24" s="496"/>
      <c r="AG24" s="497"/>
      <c r="AH24" s="517">
        <v>289</v>
      </c>
      <c r="AI24" s="518"/>
      <c r="AJ24" s="518"/>
      <c r="AK24" s="518"/>
      <c r="AL24" s="557"/>
      <c r="AM24" s="517">
        <v>920176</v>
      </c>
      <c r="AN24" s="518"/>
      <c r="AO24" s="518"/>
      <c r="AP24" s="518"/>
      <c r="AQ24" s="518"/>
      <c r="AR24" s="557"/>
      <c r="AS24" s="517">
        <v>3184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11755164</v>
      </c>
      <c r="BO24" s="467"/>
      <c r="BP24" s="467"/>
      <c r="BQ24" s="467"/>
      <c r="BR24" s="467"/>
      <c r="BS24" s="467"/>
      <c r="BT24" s="467"/>
      <c r="BU24" s="468"/>
      <c r="BV24" s="466">
        <v>11056130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6400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174</v>
      </c>
      <c r="AN25" s="518"/>
      <c r="AO25" s="518"/>
      <c r="AP25" s="518"/>
      <c r="AQ25" s="518"/>
      <c r="AR25" s="557"/>
      <c r="AS25" s="517" t="s">
        <v>127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128</v>
      </c>
      <c r="BO25" s="430"/>
      <c r="BP25" s="430"/>
      <c r="BQ25" s="430"/>
      <c r="BR25" s="430"/>
      <c r="BS25" s="430"/>
      <c r="BT25" s="430"/>
      <c r="BU25" s="431"/>
      <c r="BV25" s="429">
        <v>4999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5520</v>
      </c>
      <c r="R26" s="518"/>
      <c r="S26" s="518"/>
      <c r="T26" s="518"/>
      <c r="U26" s="518"/>
      <c r="V26" s="557"/>
      <c r="W26" s="616"/>
      <c r="X26" s="604"/>
      <c r="Y26" s="605"/>
      <c r="Z26" s="516" t="s">
        <v>177</v>
      </c>
      <c r="AA26" s="626"/>
      <c r="AB26" s="626"/>
      <c r="AC26" s="626"/>
      <c r="AD26" s="626"/>
      <c r="AE26" s="626"/>
      <c r="AF26" s="626"/>
      <c r="AG26" s="627"/>
      <c r="AH26" s="517">
        <v>39</v>
      </c>
      <c r="AI26" s="518"/>
      <c r="AJ26" s="518"/>
      <c r="AK26" s="518"/>
      <c r="AL26" s="557"/>
      <c r="AM26" s="517">
        <v>137280</v>
      </c>
      <c r="AN26" s="518"/>
      <c r="AO26" s="518"/>
      <c r="AP26" s="518"/>
      <c r="AQ26" s="518"/>
      <c r="AR26" s="557"/>
      <c r="AS26" s="517">
        <v>3520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4600</v>
      </c>
      <c r="R27" s="518"/>
      <c r="S27" s="518"/>
      <c r="T27" s="518"/>
      <c r="U27" s="518"/>
      <c r="V27" s="557"/>
      <c r="W27" s="616"/>
      <c r="X27" s="604"/>
      <c r="Y27" s="605"/>
      <c r="Z27" s="516" t="s">
        <v>180</v>
      </c>
      <c r="AA27" s="496"/>
      <c r="AB27" s="496"/>
      <c r="AC27" s="496"/>
      <c r="AD27" s="496"/>
      <c r="AE27" s="496"/>
      <c r="AF27" s="496"/>
      <c r="AG27" s="497"/>
      <c r="AH27" s="517" t="s">
        <v>173</v>
      </c>
      <c r="AI27" s="518"/>
      <c r="AJ27" s="518"/>
      <c r="AK27" s="518"/>
      <c r="AL27" s="557"/>
      <c r="AM27" s="517" t="s">
        <v>174</v>
      </c>
      <c r="AN27" s="518"/>
      <c r="AO27" s="518"/>
      <c r="AP27" s="518"/>
      <c r="AQ27" s="518"/>
      <c r="AR27" s="557"/>
      <c r="AS27" s="517" t="s">
        <v>127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4200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174</v>
      </c>
      <c r="AN28" s="518"/>
      <c r="AO28" s="518"/>
      <c r="AP28" s="518"/>
      <c r="AQ28" s="518"/>
      <c r="AR28" s="557"/>
      <c r="AS28" s="517" t="s">
        <v>127</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2005551</v>
      </c>
      <c r="BO28" s="430"/>
      <c r="BP28" s="430"/>
      <c r="BQ28" s="430"/>
      <c r="BR28" s="430"/>
      <c r="BS28" s="430"/>
      <c r="BT28" s="430"/>
      <c r="BU28" s="431"/>
      <c r="BV28" s="429">
        <v>1621419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11</v>
      </c>
      <c r="M29" s="518"/>
      <c r="N29" s="518"/>
      <c r="O29" s="518"/>
      <c r="P29" s="557"/>
      <c r="Q29" s="517">
        <v>3900</v>
      </c>
      <c r="R29" s="518"/>
      <c r="S29" s="518"/>
      <c r="T29" s="518"/>
      <c r="U29" s="518"/>
      <c r="V29" s="557"/>
      <c r="W29" s="617"/>
      <c r="X29" s="618"/>
      <c r="Y29" s="619"/>
      <c r="Z29" s="516" t="s">
        <v>187</v>
      </c>
      <c r="AA29" s="496"/>
      <c r="AB29" s="496"/>
      <c r="AC29" s="496"/>
      <c r="AD29" s="496"/>
      <c r="AE29" s="496"/>
      <c r="AF29" s="496"/>
      <c r="AG29" s="497"/>
      <c r="AH29" s="517">
        <v>289</v>
      </c>
      <c r="AI29" s="518"/>
      <c r="AJ29" s="518"/>
      <c r="AK29" s="518"/>
      <c r="AL29" s="557"/>
      <c r="AM29" s="517">
        <v>920176</v>
      </c>
      <c r="AN29" s="518"/>
      <c r="AO29" s="518"/>
      <c r="AP29" s="518"/>
      <c r="AQ29" s="518"/>
      <c r="AR29" s="557"/>
      <c r="AS29" s="517">
        <v>3184</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1004375</v>
      </c>
      <c r="BO29" s="467"/>
      <c r="BP29" s="467"/>
      <c r="BQ29" s="467"/>
      <c r="BR29" s="467"/>
      <c r="BS29" s="467"/>
      <c r="BT29" s="467"/>
      <c r="BU29" s="468"/>
      <c r="BV29" s="466">
        <v>852432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1286168</v>
      </c>
      <c r="BO30" s="640"/>
      <c r="BP30" s="640"/>
      <c r="BQ30" s="640"/>
      <c r="BR30" s="640"/>
      <c r="BS30" s="640"/>
      <c r="BT30" s="640"/>
      <c r="BU30" s="641"/>
      <c r="BV30" s="639">
        <v>1259125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196</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奈良県葛城地区清掃事務組合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学校給食費特別会計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国民宿舎葛城高原ロッジ特別会計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奈良県市町村総合事務組合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葛城広域行政事務組合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奈良広域水質検査センター組合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奈良県住宅新築資金等貸付金回収管理組合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奈良県後期高齢者医療広域連合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やまと広域環境衛生事務組合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奈良県広域消防組合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Hp9D8QzgGh/4VjHR2tn3pwPk+S4l59QRyXjUZDrDxztYRAyCs4ooxQjqie0b3ph5fVbMZXicim5jhYzJiswzg==" saltValue="OSpIHRuqx9/46s0n9nAg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571</v>
      </c>
      <c r="D34" s="1244"/>
      <c r="E34" s="1245"/>
      <c r="F34" s="32" t="s">
        <v>572</v>
      </c>
      <c r="G34" s="33" t="s">
        <v>573</v>
      </c>
      <c r="H34" s="33" t="s">
        <v>574</v>
      </c>
      <c r="I34" s="33" t="s">
        <v>575</v>
      </c>
      <c r="J34" s="34" t="s">
        <v>576</v>
      </c>
      <c r="K34" s="22"/>
      <c r="L34" s="22"/>
      <c r="M34" s="22"/>
      <c r="N34" s="22"/>
      <c r="O34" s="22"/>
      <c r="P34" s="22"/>
    </row>
    <row r="35" spans="1:16" ht="39" customHeight="1" x14ac:dyDescent="0.15">
      <c r="A35" s="22"/>
      <c r="B35" s="35"/>
      <c r="C35" s="1238" t="s">
        <v>577</v>
      </c>
      <c r="D35" s="1239"/>
      <c r="E35" s="1240"/>
      <c r="F35" s="36" t="s">
        <v>578</v>
      </c>
      <c r="G35" s="37" t="s">
        <v>578</v>
      </c>
      <c r="H35" s="37" t="s">
        <v>578</v>
      </c>
      <c r="I35" s="37" t="s">
        <v>578</v>
      </c>
      <c r="J35" s="38" t="s">
        <v>579</v>
      </c>
      <c r="K35" s="22"/>
      <c r="L35" s="22"/>
      <c r="M35" s="22"/>
      <c r="N35" s="22"/>
      <c r="O35" s="22"/>
      <c r="P35" s="22"/>
    </row>
    <row r="36" spans="1:16" ht="39" customHeight="1" x14ac:dyDescent="0.15">
      <c r="A36" s="22"/>
      <c r="B36" s="35"/>
      <c r="C36" s="1238" t="s">
        <v>580</v>
      </c>
      <c r="D36" s="1239"/>
      <c r="E36" s="1240"/>
      <c r="F36" s="36">
        <v>8.83</v>
      </c>
      <c r="G36" s="37">
        <v>8.9600000000000009</v>
      </c>
      <c r="H36" s="37">
        <v>9.7799999999999994</v>
      </c>
      <c r="I36" s="37">
        <v>9.25</v>
      </c>
      <c r="J36" s="38">
        <v>7.99</v>
      </c>
      <c r="K36" s="22"/>
      <c r="L36" s="22"/>
      <c r="M36" s="22"/>
      <c r="N36" s="22"/>
      <c r="O36" s="22"/>
      <c r="P36" s="22"/>
    </row>
    <row r="37" spans="1:16" ht="39" customHeight="1" x14ac:dyDescent="0.15">
      <c r="A37" s="22"/>
      <c r="B37" s="35"/>
      <c r="C37" s="1238" t="s">
        <v>581</v>
      </c>
      <c r="D37" s="1239"/>
      <c r="E37" s="1240"/>
      <c r="F37" s="36">
        <v>7.42</v>
      </c>
      <c r="G37" s="37">
        <v>14.47</v>
      </c>
      <c r="H37" s="37">
        <v>7.91</v>
      </c>
      <c r="I37" s="37">
        <v>10.119999999999999</v>
      </c>
      <c r="J37" s="38">
        <v>5.27</v>
      </c>
      <c r="K37" s="22"/>
      <c r="L37" s="22"/>
      <c r="M37" s="22"/>
      <c r="N37" s="22"/>
      <c r="O37" s="22"/>
      <c r="P37" s="22"/>
    </row>
    <row r="38" spans="1:16" ht="39" customHeight="1" x14ac:dyDescent="0.15">
      <c r="A38" s="22"/>
      <c r="B38" s="35"/>
      <c r="C38" s="1238" t="s">
        <v>582</v>
      </c>
      <c r="D38" s="1239"/>
      <c r="E38" s="1240"/>
      <c r="F38" s="36">
        <v>0.2</v>
      </c>
      <c r="G38" s="37">
        <v>0.33</v>
      </c>
      <c r="H38" s="37">
        <v>0.53</v>
      </c>
      <c r="I38" s="37">
        <v>0.94</v>
      </c>
      <c r="J38" s="38">
        <v>0.78</v>
      </c>
      <c r="K38" s="22"/>
      <c r="L38" s="22"/>
      <c r="M38" s="22"/>
      <c r="N38" s="22"/>
      <c r="O38" s="22"/>
      <c r="P38" s="22"/>
    </row>
    <row r="39" spans="1:16" ht="39" customHeight="1" x14ac:dyDescent="0.15">
      <c r="A39" s="22"/>
      <c r="B39" s="35"/>
      <c r="C39" s="1238" t="s">
        <v>583</v>
      </c>
      <c r="D39" s="1239"/>
      <c r="E39" s="1240"/>
      <c r="F39" s="36">
        <v>0</v>
      </c>
      <c r="G39" s="37">
        <v>0</v>
      </c>
      <c r="H39" s="37">
        <v>0</v>
      </c>
      <c r="I39" s="37">
        <v>0</v>
      </c>
      <c r="J39" s="38">
        <v>0</v>
      </c>
      <c r="K39" s="22"/>
      <c r="L39" s="22"/>
      <c r="M39" s="22"/>
      <c r="N39" s="22"/>
      <c r="O39" s="22"/>
      <c r="P39" s="22"/>
    </row>
    <row r="40" spans="1:16" ht="39" customHeight="1" x14ac:dyDescent="0.15">
      <c r="A40" s="22"/>
      <c r="B40" s="35"/>
      <c r="C40" s="1238" t="s">
        <v>584</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586</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587</v>
      </c>
      <c r="D43" s="1242"/>
      <c r="E43" s="1243"/>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gLladOGYhdbHrGye8IVWqelCl/gGOvS3VaFKSZOYdWoP0leJemowtAN31k1QKNVMNJUUcH+tHo8su2rX6D1w==" saltValue="UO80GeDvaab68Qi0qIMq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2133</v>
      </c>
      <c r="L45" s="60">
        <v>1953</v>
      </c>
      <c r="M45" s="60">
        <v>1895</v>
      </c>
      <c r="N45" s="60">
        <v>1890</v>
      </c>
      <c r="O45" s="61">
        <v>1815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48"/>
      <c r="C48" s="1249"/>
      <c r="D48" s="62"/>
      <c r="E48" s="1254" t="s">
        <v>14</v>
      </c>
      <c r="F48" s="1254"/>
      <c r="G48" s="1254"/>
      <c r="H48" s="1254"/>
      <c r="I48" s="1254"/>
      <c r="J48" s="1255"/>
      <c r="K48" s="63">
        <v>372</v>
      </c>
      <c r="L48" s="64">
        <v>346</v>
      </c>
      <c r="M48" s="64">
        <v>316</v>
      </c>
      <c r="N48" s="64">
        <v>364</v>
      </c>
      <c r="O48" s="65">
        <v>353</v>
      </c>
      <c r="P48" s="48"/>
      <c r="Q48" s="48"/>
      <c r="R48" s="48"/>
      <c r="S48" s="48"/>
      <c r="T48" s="48"/>
      <c r="U48" s="48"/>
    </row>
    <row r="49" spans="1:21" ht="30.75" customHeight="1" x14ac:dyDescent="0.15">
      <c r="A49" s="48"/>
      <c r="B49" s="1248"/>
      <c r="C49" s="1249"/>
      <c r="D49" s="62"/>
      <c r="E49" s="1254" t="s">
        <v>15</v>
      </c>
      <c r="F49" s="1254"/>
      <c r="G49" s="1254"/>
      <c r="H49" s="1254"/>
      <c r="I49" s="1254"/>
      <c r="J49" s="1255"/>
      <c r="K49" s="63">
        <v>114</v>
      </c>
      <c r="L49" s="64">
        <v>114</v>
      </c>
      <c r="M49" s="64">
        <v>96</v>
      </c>
      <c r="N49" s="64">
        <v>60</v>
      </c>
      <c r="O49" s="65">
        <v>56</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t="s">
        <v>524</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1633</v>
      </c>
      <c r="L52" s="64">
        <v>1560</v>
      </c>
      <c r="M52" s="64">
        <v>1467</v>
      </c>
      <c r="N52" s="64">
        <v>1454</v>
      </c>
      <c r="O52" s="65">
        <v>1350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986</v>
      </c>
      <c r="L53" s="69">
        <v>853</v>
      </c>
      <c r="M53" s="69">
        <v>840</v>
      </c>
      <c r="N53" s="69">
        <v>860</v>
      </c>
      <c r="O53" s="70">
        <v>874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606</v>
      </c>
      <c r="L57" s="83" t="s">
        <v>606</v>
      </c>
      <c r="M57" s="83" t="s">
        <v>606</v>
      </c>
      <c r="N57" s="83" t="s">
        <v>606</v>
      </c>
      <c r="O57" s="84" t="s">
        <v>606</v>
      </c>
    </row>
    <row r="58" spans="1:21" ht="31.5" customHeight="1" thickBot="1" x14ac:dyDescent="0.2">
      <c r="B58" s="1264"/>
      <c r="C58" s="1265"/>
      <c r="D58" s="1269" t="s">
        <v>26</v>
      </c>
      <c r="E58" s="1270"/>
      <c r="F58" s="1270"/>
      <c r="G58" s="1270"/>
      <c r="H58" s="1270"/>
      <c r="I58" s="1270"/>
      <c r="J58" s="1271"/>
      <c r="K58" s="85" t="s">
        <v>606</v>
      </c>
      <c r="L58" s="86" t="s">
        <v>606</v>
      </c>
      <c r="M58" s="86" t="s">
        <v>606</v>
      </c>
      <c r="N58" s="86" t="s">
        <v>606</v>
      </c>
      <c r="O58" s="87" t="s">
        <v>606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hXiDGq4gW28wzdGjeZeZKJHXbQa447pMSRpSA3AGa7ZPd8IkHAKpUVdyFekSvSeq9SebEddiaw8i/gsNjFKQ==" saltValue="oVT9H9DFz1EQmT6NH8I2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566</v>
      </c>
      <c r="J40" s="99" t="s">
        <v>567</v>
      </c>
      <c r="K40" s="99" t="s">
        <v>568</v>
      </c>
      <c r="L40" s="99" t="s">
        <v>569</v>
      </c>
      <c r="M40" s="100" t="s">
        <v>570</v>
      </c>
    </row>
    <row r="41" spans="2:13" ht="27.75" customHeight="1" x14ac:dyDescent="0.15">
      <c r="B41" s="1272" t="s">
        <v>29</v>
      </c>
      <c r="C41" s="1273"/>
      <c r="D41" s="101"/>
      <c r="E41" s="1278" t="s">
        <v>30</v>
      </c>
      <c r="F41" s="1278"/>
      <c r="G41" s="1278"/>
      <c r="H41" s="1279"/>
      <c r="I41" s="102">
        <v>18713</v>
      </c>
      <c r="J41" s="103">
        <v>18185</v>
      </c>
      <c r="K41" s="103">
        <v>17900</v>
      </c>
      <c r="L41" s="103">
        <v>18078</v>
      </c>
      <c r="M41" s="104">
        <v>18242</v>
      </c>
    </row>
    <row r="42" spans="2:13" ht="27.75" customHeight="1" x14ac:dyDescent="0.15">
      <c r="B42" s="1274"/>
      <c r="C42" s="1275"/>
      <c r="D42" s="105"/>
      <c r="E42" s="1280" t="s">
        <v>31</v>
      </c>
      <c r="F42" s="1280"/>
      <c r="G42" s="1280"/>
      <c r="H42" s="1281"/>
      <c r="I42" s="106" t="s">
        <v>524</v>
      </c>
      <c r="J42" s="107" t="s">
        <v>524</v>
      </c>
      <c r="K42" s="107" t="s">
        <v>524</v>
      </c>
      <c r="L42" s="107" t="s">
        <v>524</v>
      </c>
      <c r="M42" s="108" t="s">
        <v>524</v>
      </c>
    </row>
    <row r="43" spans="2:13" ht="27.75" customHeight="1" x14ac:dyDescent="0.15">
      <c r="B43" s="1274"/>
      <c r="C43" s="1275"/>
      <c r="D43" s="105"/>
      <c r="E43" s="1280" t="s">
        <v>32</v>
      </c>
      <c r="F43" s="1280"/>
      <c r="G43" s="1280"/>
      <c r="H43" s="1281"/>
      <c r="I43" s="106">
        <v>4315</v>
      </c>
      <c r="J43" s="107">
        <v>4086</v>
      </c>
      <c r="K43" s="107">
        <v>3851</v>
      </c>
      <c r="L43" s="107">
        <v>4032</v>
      </c>
      <c r="M43" s="108">
        <v>3976</v>
      </c>
    </row>
    <row r="44" spans="2:13" ht="27.75" customHeight="1" x14ac:dyDescent="0.15">
      <c r="B44" s="1274"/>
      <c r="C44" s="1275"/>
      <c r="D44" s="105"/>
      <c r="E44" s="1280" t="s">
        <v>33</v>
      </c>
      <c r="F44" s="1280"/>
      <c r="G44" s="1280"/>
      <c r="H44" s="1281"/>
      <c r="I44" s="106">
        <v>303</v>
      </c>
      <c r="J44" s="107">
        <v>267</v>
      </c>
      <c r="K44" s="107">
        <v>202</v>
      </c>
      <c r="L44" s="107">
        <v>152</v>
      </c>
      <c r="M44" s="108">
        <v>134</v>
      </c>
    </row>
    <row r="45" spans="2:13" ht="27.75" customHeight="1" x14ac:dyDescent="0.15">
      <c r="B45" s="1274"/>
      <c r="C45" s="1275"/>
      <c r="D45" s="105"/>
      <c r="E45" s="1280" t="s">
        <v>34</v>
      </c>
      <c r="F45" s="1280"/>
      <c r="G45" s="1280"/>
      <c r="H45" s="1281"/>
      <c r="I45" s="106">
        <v>2598</v>
      </c>
      <c r="J45" s="107">
        <v>2583</v>
      </c>
      <c r="K45" s="107">
        <v>2734</v>
      </c>
      <c r="L45" s="107">
        <v>2589</v>
      </c>
      <c r="M45" s="108">
        <v>2761</v>
      </c>
    </row>
    <row r="46" spans="2:13" ht="27.75" customHeight="1" x14ac:dyDescent="0.15">
      <c r="B46" s="1274"/>
      <c r="C46" s="1275"/>
      <c r="D46" s="109"/>
      <c r="E46" s="1280" t="s">
        <v>35</v>
      </c>
      <c r="F46" s="1280"/>
      <c r="G46" s="1280"/>
      <c r="H46" s="1281"/>
      <c r="I46" s="106" t="s">
        <v>524</v>
      </c>
      <c r="J46" s="107" t="s">
        <v>524</v>
      </c>
      <c r="K46" s="107" t="s">
        <v>524</v>
      </c>
      <c r="L46" s="107" t="s">
        <v>524</v>
      </c>
      <c r="M46" s="108" t="s">
        <v>524</v>
      </c>
    </row>
    <row r="47" spans="2:13" ht="27.75" customHeight="1" x14ac:dyDescent="0.15">
      <c r="B47" s="1274"/>
      <c r="C47" s="1275"/>
      <c r="D47" s="110"/>
      <c r="E47" s="1282" t="s">
        <v>36</v>
      </c>
      <c r="F47" s="1283"/>
      <c r="G47" s="1283"/>
      <c r="H47" s="1284"/>
      <c r="I47" s="106" t="s">
        <v>524</v>
      </c>
      <c r="J47" s="107" t="s">
        <v>524</v>
      </c>
      <c r="K47" s="107" t="s">
        <v>524</v>
      </c>
      <c r="L47" s="107" t="s">
        <v>524</v>
      </c>
      <c r="M47" s="108" t="s">
        <v>524</v>
      </c>
    </row>
    <row r="48" spans="2:13" ht="27.75" customHeight="1" x14ac:dyDescent="0.15">
      <c r="B48" s="1274"/>
      <c r="C48" s="1275"/>
      <c r="D48" s="105"/>
      <c r="E48" s="1280" t="s">
        <v>37</v>
      </c>
      <c r="F48" s="1280"/>
      <c r="G48" s="1280"/>
      <c r="H48" s="1281"/>
      <c r="I48" s="106" t="s">
        <v>524</v>
      </c>
      <c r="J48" s="107" t="s">
        <v>524</v>
      </c>
      <c r="K48" s="107" t="s">
        <v>524</v>
      </c>
      <c r="L48" s="107" t="s">
        <v>524</v>
      </c>
      <c r="M48" s="108" t="s">
        <v>524</v>
      </c>
    </row>
    <row r="49" spans="2:13" ht="27.75" customHeight="1" x14ac:dyDescent="0.15">
      <c r="B49" s="1276"/>
      <c r="C49" s="1277"/>
      <c r="D49" s="105"/>
      <c r="E49" s="1280" t="s">
        <v>38</v>
      </c>
      <c r="F49" s="1280"/>
      <c r="G49" s="1280"/>
      <c r="H49" s="1281"/>
      <c r="I49" s="106" t="s">
        <v>524</v>
      </c>
      <c r="J49" s="107" t="s">
        <v>524</v>
      </c>
      <c r="K49" s="107" t="s">
        <v>524</v>
      </c>
      <c r="L49" s="107" t="s">
        <v>524</v>
      </c>
      <c r="M49" s="108" t="s">
        <v>524</v>
      </c>
    </row>
    <row r="50" spans="2:13" ht="27.75" customHeight="1" x14ac:dyDescent="0.15">
      <c r="B50" s="1285" t="s">
        <v>39</v>
      </c>
      <c r="C50" s="1286"/>
      <c r="D50" s="111"/>
      <c r="E50" s="1280" t="s">
        <v>40</v>
      </c>
      <c r="F50" s="1280"/>
      <c r="G50" s="1280"/>
      <c r="H50" s="1281"/>
      <c r="I50" s="106">
        <v>2842</v>
      </c>
      <c r="J50" s="107">
        <v>3147</v>
      </c>
      <c r="K50" s="107">
        <v>3529</v>
      </c>
      <c r="L50" s="107">
        <v>3929</v>
      </c>
      <c r="M50" s="108">
        <v>4523</v>
      </c>
    </row>
    <row r="51" spans="2:13" ht="27.75" customHeight="1" x14ac:dyDescent="0.15">
      <c r="B51" s="1274"/>
      <c r="C51" s="1275"/>
      <c r="D51" s="105"/>
      <c r="E51" s="1280" t="s">
        <v>41</v>
      </c>
      <c r="F51" s="1280"/>
      <c r="G51" s="1280"/>
      <c r="H51" s="1281"/>
      <c r="I51" s="106">
        <v>1501</v>
      </c>
      <c r="J51" s="107">
        <v>1360</v>
      </c>
      <c r="K51" s="107">
        <v>1302</v>
      </c>
      <c r="L51" s="107">
        <v>1241</v>
      </c>
      <c r="M51" s="108">
        <v>1214</v>
      </c>
    </row>
    <row r="52" spans="2:13" ht="27.75" customHeight="1" x14ac:dyDescent="0.15">
      <c r="B52" s="1276"/>
      <c r="C52" s="1277"/>
      <c r="D52" s="105"/>
      <c r="E52" s="1280" t="s">
        <v>42</v>
      </c>
      <c r="F52" s="1280"/>
      <c r="G52" s="1280"/>
      <c r="H52" s="1281"/>
      <c r="I52" s="106">
        <v>12058</v>
      </c>
      <c r="J52" s="107">
        <v>11826</v>
      </c>
      <c r="K52" s="107">
        <v>11896</v>
      </c>
      <c r="L52" s="107">
        <v>11536</v>
      </c>
      <c r="M52" s="108">
        <v>12194</v>
      </c>
    </row>
    <row r="53" spans="2:13" ht="27.75" customHeight="1" thickBot="1" x14ac:dyDescent="0.2">
      <c r="B53" s="1287" t="s">
        <v>43</v>
      </c>
      <c r="C53" s="1288"/>
      <c r="D53" s="112"/>
      <c r="E53" s="1289" t="s">
        <v>44</v>
      </c>
      <c r="F53" s="1289"/>
      <c r="G53" s="1289"/>
      <c r="H53" s="1290"/>
      <c r="I53" s="113">
        <v>9528</v>
      </c>
      <c r="J53" s="114">
        <v>8787</v>
      </c>
      <c r="K53" s="114">
        <v>7960</v>
      </c>
      <c r="L53" s="114">
        <v>8145</v>
      </c>
      <c r="M53" s="115">
        <v>7181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5UA1pcwiXFM1Z+g4SUXV7oki5cCelOHF57jLsbU9pik7A1GgupRt29DzLBBy2qIokxXMgv1AL+hpnn29XWVFA==" saltValue="/20pcphTrWndZJ9XNUsu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47</v>
      </c>
      <c r="D55" s="1299"/>
      <c r="E55" s="1300"/>
      <c r="F55" s="127">
        <v>1323</v>
      </c>
      <c r="G55" s="127">
        <v>1621</v>
      </c>
      <c r="H55" s="128">
        <v>2006</v>
      </c>
    </row>
    <row r="56" spans="2:8" ht="52.5" customHeight="1" x14ac:dyDescent="0.15">
      <c r="B56" s="129"/>
      <c r="C56" s="1301" t="s">
        <v>48</v>
      </c>
      <c r="D56" s="1301"/>
      <c r="E56" s="1302"/>
      <c r="F56" s="130">
        <v>863</v>
      </c>
      <c r="G56" s="130">
        <v>852</v>
      </c>
      <c r="H56" s="131">
        <v>1004</v>
      </c>
    </row>
    <row r="57" spans="2:8" ht="53.25" customHeight="1" x14ac:dyDescent="0.15">
      <c r="B57" s="129"/>
      <c r="C57" s="1303" t="s">
        <v>49</v>
      </c>
      <c r="D57" s="1303"/>
      <c r="E57" s="1304"/>
      <c r="F57" s="132">
        <v>1186</v>
      </c>
      <c r="G57" s="132">
        <v>1259</v>
      </c>
      <c r="H57" s="133">
        <v>1286</v>
      </c>
    </row>
    <row r="58" spans="2:8" ht="45.75" customHeight="1" x14ac:dyDescent="0.15">
      <c r="B58" s="134"/>
      <c r="C58" s="1291" t="s">
        <v>593</v>
      </c>
      <c r="D58" s="1292"/>
      <c r="E58" s="1293"/>
      <c r="F58" s="135">
        <v>704</v>
      </c>
      <c r="G58" s="135">
        <v>705</v>
      </c>
      <c r="H58" s="136">
        <v>693</v>
      </c>
    </row>
    <row r="59" spans="2:8" ht="45.75" customHeight="1" x14ac:dyDescent="0.15">
      <c r="B59" s="134"/>
      <c r="C59" s="1291" t="s">
        <v>594</v>
      </c>
      <c r="D59" s="1292"/>
      <c r="E59" s="1293"/>
      <c r="F59" s="135">
        <v>230</v>
      </c>
      <c r="G59" s="135">
        <v>243</v>
      </c>
      <c r="H59" s="136">
        <v>238</v>
      </c>
    </row>
    <row r="60" spans="2:8" ht="45.75" customHeight="1" x14ac:dyDescent="0.15">
      <c r="B60" s="134"/>
      <c r="C60" s="1291" t="s">
        <v>595</v>
      </c>
      <c r="D60" s="1292"/>
      <c r="E60" s="1293"/>
      <c r="F60" s="135">
        <v>129</v>
      </c>
      <c r="G60" s="135">
        <v>172</v>
      </c>
      <c r="H60" s="136">
        <v>213</v>
      </c>
    </row>
    <row r="61" spans="2:8" ht="45.75" customHeight="1" x14ac:dyDescent="0.15">
      <c r="B61" s="134"/>
      <c r="C61" s="1291" t="s">
        <v>596</v>
      </c>
      <c r="D61" s="1292"/>
      <c r="E61" s="1293"/>
      <c r="F61" s="135">
        <v>71</v>
      </c>
      <c r="G61" s="135">
        <v>78</v>
      </c>
      <c r="H61" s="136">
        <v>79</v>
      </c>
    </row>
    <row r="62" spans="2:8" ht="45.75" customHeight="1" thickBot="1" x14ac:dyDescent="0.2">
      <c r="B62" s="137"/>
      <c r="C62" s="1294" t="s">
        <v>597</v>
      </c>
      <c r="D62" s="1295"/>
      <c r="E62" s="1296"/>
      <c r="F62" s="138">
        <v>49</v>
      </c>
      <c r="G62" s="138">
        <v>40</v>
      </c>
      <c r="H62" s="139">
        <v>32</v>
      </c>
    </row>
    <row r="63" spans="2:8" ht="52.5" customHeight="1" thickBot="1" x14ac:dyDescent="0.2">
      <c r="B63" s="140"/>
      <c r="C63" s="1297" t="s">
        <v>50</v>
      </c>
      <c r="D63" s="1297"/>
      <c r="E63" s="1298"/>
      <c r="F63" s="141">
        <v>3372</v>
      </c>
      <c r="G63" s="141">
        <v>3733</v>
      </c>
      <c r="H63" s="142">
        <v>4296</v>
      </c>
    </row>
    <row r="64" spans="2:8" ht="15" customHeight="1" x14ac:dyDescent="0.15"/>
    <row r="65" ht="0" hidden="1" customHeight="1" x14ac:dyDescent="0.15"/>
    <row r="66" ht="0" hidden="1" customHeight="1" x14ac:dyDescent="0.15"/>
  </sheetData>
  <sheetProtection algorithmName="SHA-512" hashValue="ISle7HhuGdY4M5ANgzY4IbN1tMmh8H8Y3QsYgIWpOU92q/Pz4G5Q+QuODO6YEPEF5+G2hODW/lssTRkWlX/Yhw==" saltValue="vNs9yKrZr5ntTX8YMvcK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566</v>
      </c>
      <c r="BQ50" s="1310"/>
      <c r="BR50" s="1310"/>
      <c r="BS50" s="1310"/>
      <c r="BT50" s="1310"/>
      <c r="BU50" s="1310"/>
      <c r="BV50" s="1310"/>
      <c r="BW50" s="1310"/>
      <c r="BX50" s="1310" t="s">
        <v>567</v>
      </c>
      <c r="BY50" s="1310"/>
      <c r="BZ50" s="1310"/>
      <c r="CA50" s="1310"/>
      <c r="CB50" s="1310"/>
      <c r="CC50" s="1310"/>
      <c r="CD50" s="1310"/>
      <c r="CE50" s="1310"/>
      <c r="CF50" s="1310" t="s">
        <v>568</v>
      </c>
      <c r="CG50" s="1310"/>
      <c r="CH50" s="1310"/>
      <c r="CI50" s="1310"/>
      <c r="CJ50" s="1310"/>
      <c r="CK50" s="1310"/>
      <c r="CL50" s="1310"/>
      <c r="CM50" s="1310"/>
      <c r="CN50" s="1310" t="s">
        <v>569</v>
      </c>
      <c r="CO50" s="1310"/>
      <c r="CP50" s="1310"/>
      <c r="CQ50" s="1310"/>
      <c r="CR50" s="1310"/>
      <c r="CS50" s="1310"/>
      <c r="CT50" s="1310"/>
      <c r="CU50" s="1310"/>
      <c r="CV50" s="1310" t="s">
        <v>570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135.30000000000001</v>
      </c>
      <c r="BY51" s="1305"/>
      <c r="BZ51" s="1305"/>
      <c r="CA51" s="1305"/>
      <c r="CB51" s="1305"/>
      <c r="CC51" s="1305"/>
      <c r="CD51" s="1305"/>
      <c r="CE51" s="1305"/>
      <c r="CF51" s="1305">
        <v>125.9</v>
      </c>
      <c r="CG51" s="1305"/>
      <c r="CH51" s="1305"/>
      <c r="CI51" s="1305"/>
      <c r="CJ51" s="1305"/>
      <c r="CK51" s="1305"/>
      <c r="CL51" s="1305"/>
      <c r="CM51" s="1305"/>
      <c r="CN51" s="1305">
        <v>128.1</v>
      </c>
      <c r="CO51" s="1305"/>
      <c r="CP51" s="1305"/>
      <c r="CQ51" s="1305"/>
      <c r="CR51" s="1305"/>
      <c r="CS51" s="1305"/>
      <c r="CT51" s="1305"/>
      <c r="CU51" s="1305"/>
      <c r="CV51" s="1305">
        <v>113.6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57.8</v>
      </c>
      <c r="BY53" s="1305"/>
      <c r="BZ53" s="1305"/>
      <c r="CA53" s="1305"/>
      <c r="CB53" s="1305"/>
      <c r="CC53" s="1305"/>
      <c r="CD53" s="1305"/>
      <c r="CE53" s="1305"/>
      <c r="CF53" s="1305">
        <v>59</v>
      </c>
      <c r="CG53" s="1305"/>
      <c r="CH53" s="1305"/>
      <c r="CI53" s="1305"/>
      <c r="CJ53" s="1305"/>
      <c r="CK53" s="1305"/>
      <c r="CL53" s="1305"/>
      <c r="CM53" s="1305"/>
      <c r="CN53" s="1305">
        <v>63.2</v>
      </c>
      <c r="CO53" s="1305"/>
      <c r="CP53" s="1305"/>
      <c r="CQ53" s="1305"/>
      <c r="CR53" s="1305"/>
      <c r="CS53" s="1305"/>
      <c r="CT53" s="1305"/>
      <c r="CU53" s="1305"/>
      <c r="CV53" s="1305">
        <v>63.8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566</v>
      </c>
      <c r="BQ72" s="1310"/>
      <c r="BR72" s="1310"/>
      <c r="BS72" s="1310"/>
      <c r="BT72" s="1310"/>
      <c r="BU72" s="1310"/>
      <c r="BV72" s="1310"/>
      <c r="BW72" s="1310"/>
      <c r="BX72" s="1310" t="s">
        <v>567</v>
      </c>
      <c r="BY72" s="1310"/>
      <c r="BZ72" s="1310"/>
      <c r="CA72" s="1310"/>
      <c r="CB72" s="1310"/>
      <c r="CC72" s="1310"/>
      <c r="CD72" s="1310"/>
      <c r="CE72" s="1310"/>
      <c r="CF72" s="1310" t="s">
        <v>568</v>
      </c>
      <c r="CG72" s="1310"/>
      <c r="CH72" s="1310"/>
      <c r="CI72" s="1310"/>
      <c r="CJ72" s="1310"/>
      <c r="CK72" s="1310"/>
      <c r="CL72" s="1310"/>
      <c r="CM72" s="1310"/>
      <c r="CN72" s="1310" t="s">
        <v>569</v>
      </c>
      <c r="CO72" s="1310"/>
      <c r="CP72" s="1310"/>
      <c r="CQ72" s="1310"/>
      <c r="CR72" s="1310"/>
      <c r="CS72" s="1310"/>
      <c r="CT72" s="1310"/>
      <c r="CU72" s="1310"/>
      <c r="CV72" s="1310" t="s">
        <v>570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v>150.80000000000001</v>
      </c>
      <c r="BQ73" s="1305"/>
      <c r="BR73" s="1305"/>
      <c r="BS73" s="1305"/>
      <c r="BT73" s="1305"/>
      <c r="BU73" s="1305"/>
      <c r="BV73" s="1305"/>
      <c r="BW73" s="1305"/>
      <c r="BX73" s="1305">
        <v>135.30000000000001</v>
      </c>
      <c r="BY73" s="1305"/>
      <c r="BZ73" s="1305"/>
      <c r="CA73" s="1305"/>
      <c r="CB73" s="1305"/>
      <c r="CC73" s="1305"/>
      <c r="CD73" s="1305"/>
      <c r="CE73" s="1305"/>
      <c r="CF73" s="1305">
        <v>125.9</v>
      </c>
      <c r="CG73" s="1305"/>
      <c r="CH73" s="1305"/>
      <c r="CI73" s="1305"/>
      <c r="CJ73" s="1305"/>
      <c r="CK73" s="1305"/>
      <c r="CL73" s="1305"/>
      <c r="CM73" s="1305"/>
      <c r="CN73" s="1305">
        <v>128.1</v>
      </c>
      <c r="CO73" s="1305"/>
      <c r="CP73" s="1305"/>
      <c r="CQ73" s="1305"/>
      <c r="CR73" s="1305"/>
      <c r="CS73" s="1305"/>
      <c r="CT73" s="1305"/>
      <c r="CU73" s="1305"/>
      <c r="CV73" s="1305">
        <v>113.6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15.6</v>
      </c>
      <c r="BQ75" s="1305"/>
      <c r="BR75" s="1305"/>
      <c r="BS75" s="1305"/>
      <c r="BT75" s="1305"/>
      <c r="BU75" s="1305"/>
      <c r="BV75" s="1305"/>
      <c r="BW75" s="1305"/>
      <c r="BX75" s="1305">
        <v>14.9</v>
      </c>
      <c r="BY75" s="1305"/>
      <c r="BZ75" s="1305"/>
      <c r="CA75" s="1305"/>
      <c r="CB75" s="1305"/>
      <c r="CC75" s="1305"/>
      <c r="CD75" s="1305"/>
      <c r="CE75" s="1305"/>
      <c r="CF75" s="1305">
        <v>14</v>
      </c>
      <c r="CG75" s="1305"/>
      <c r="CH75" s="1305"/>
      <c r="CI75" s="1305"/>
      <c r="CJ75" s="1305"/>
      <c r="CK75" s="1305"/>
      <c r="CL75" s="1305"/>
      <c r="CM75" s="1305"/>
      <c r="CN75" s="1305">
        <v>13.3</v>
      </c>
      <c r="CO75" s="1305"/>
      <c r="CP75" s="1305"/>
      <c r="CQ75" s="1305"/>
      <c r="CR75" s="1305"/>
      <c r="CS75" s="1305"/>
      <c r="CT75" s="1305"/>
      <c r="CU75" s="1305"/>
      <c r="CV75" s="1305">
        <v>13.5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apoBqO+vs49fwdud2Ny1+G8RWtV09CqK4juZXda9w5Ok+7Slsl0O2ZYXREoSnxc0hoP/Rs/VxyFF+JedWfhNA==" saltValue="s1QfX4zdps/8wZT1EjvO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2uPCgDdHdzoTJHFNp7EJHoShcWyMeOTxed6J1cfbza8ko3ErdlA/SnmLDOLD28f6W5SNn5lsO0UfhqxOh6qQ==" saltValue="Fq4jrIGeIqQsEtDbcrjg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Nf68jSQEYZwMAedGg0VtrHeBcTLgV7N7MLfOCGD1I4vZWf17vmP5Qdt4oHt4x+J4KYRN2pT61FVirw0qjO3qg==" saltValue="zhG0NClo3Z730iVRXWdn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563</v>
      </c>
      <c r="G2" s="156"/>
      <c r="H2" s="157"/>
    </row>
    <row r="3" spans="1:8" x14ac:dyDescent="0.15">
      <c r="A3" s="153" t="s">
        <v>556</v>
      </c>
      <c r="B3" s="158"/>
      <c r="C3" s="159"/>
      <c r="D3" s="160">
        <v>52123</v>
      </c>
      <c r="E3" s="161"/>
      <c r="F3" s="162">
        <v>106614</v>
      </c>
      <c r="G3" s="163"/>
      <c r="H3" s="164"/>
    </row>
    <row r="4" spans="1:8" x14ac:dyDescent="0.15">
      <c r="A4" s="165"/>
      <c r="B4" s="166"/>
      <c r="C4" s="167"/>
      <c r="D4" s="168">
        <v>26164</v>
      </c>
      <c r="E4" s="169"/>
      <c r="F4" s="170">
        <v>45545</v>
      </c>
      <c r="G4" s="171"/>
      <c r="H4" s="172"/>
    </row>
    <row r="5" spans="1:8" x14ac:dyDescent="0.15">
      <c r="A5" s="153" t="s">
        <v>558</v>
      </c>
      <c r="B5" s="158"/>
      <c r="C5" s="159"/>
      <c r="D5" s="160">
        <v>36782</v>
      </c>
      <c r="E5" s="161"/>
      <c r="F5" s="162">
        <v>81768</v>
      </c>
      <c r="G5" s="163"/>
      <c r="H5" s="164"/>
    </row>
    <row r="6" spans="1:8" x14ac:dyDescent="0.15">
      <c r="A6" s="165"/>
      <c r="B6" s="166"/>
      <c r="C6" s="167"/>
      <c r="D6" s="168">
        <v>14415</v>
      </c>
      <c r="E6" s="169"/>
      <c r="F6" s="170">
        <v>37917</v>
      </c>
      <c r="G6" s="171"/>
      <c r="H6" s="172"/>
    </row>
    <row r="7" spans="1:8" x14ac:dyDescent="0.15">
      <c r="A7" s="153" t="s">
        <v>559</v>
      </c>
      <c r="B7" s="158"/>
      <c r="C7" s="159"/>
      <c r="D7" s="160">
        <v>32026</v>
      </c>
      <c r="E7" s="161"/>
      <c r="F7" s="162">
        <v>65876</v>
      </c>
      <c r="G7" s="163"/>
      <c r="H7" s="164"/>
    </row>
    <row r="8" spans="1:8" x14ac:dyDescent="0.15">
      <c r="A8" s="165"/>
      <c r="B8" s="166"/>
      <c r="C8" s="167"/>
      <c r="D8" s="168">
        <v>23193</v>
      </c>
      <c r="E8" s="169"/>
      <c r="F8" s="170">
        <v>36484</v>
      </c>
      <c r="G8" s="171"/>
      <c r="H8" s="172"/>
    </row>
    <row r="9" spans="1:8" x14ac:dyDescent="0.15">
      <c r="A9" s="153" t="s">
        <v>560</v>
      </c>
      <c r="B9" s="158"/>
      <c r="C9" s="159"/>
      <c r="D9" s="160">
        <v>58994</v>
      </c>
      <c r="E9" s="161"/>
      <c r="F9" s="162">
        <v>68468</v>
      </c>
      <c r="G9" s="163"/>
      <c r="H9" s="164"/>
    </row>
    <row r="10" spans="1:8" x14ac:dyDescent="0.15">
      <c r="A10" s="165"/>
      <c r="B10" s="166"/>
      <c r="C10" s="167"/>
      <c r="D10" s="168">
        <v>40341</v>
      </c>
      <c r="E10" s="169"/>
      <c r="F10" s="170">
        <v>34140</v>
      </c>
      <c r="G10" s="171"/>
      <c r="H10" s="172"/>
    </row>
    <row r="11" spans="1:8" x14ac:dyDescent="0.15">
      <c r="A11" s="153" t="s">
        <v>561</v>
      </c>
      <c r="B11" s="158"/>
      <c r="C11" s="159"/>
      <c r="D11" s="160">
        <v>61381</v>
      </c>
      <c r="E11" s="161"/>
      <c r="F11" s="162">
        <v>69729</v>
      </c>
      <c r="G11" s="163"/>
      <c r="H11" s="164"/>
    </row>
    <row r="12" spans="1:8" x14ac:dyDescent="0.15">
      <c r="A12" s="165"/>
      <c r="B12" s="166"/>
      <c r="C12" s="173"/>
      <c r="D12" s="168">
        <v>46498</v>
      </c>
      <c r="E12" s="169"/>
      <c r="F12" s="170">
        <v>38908</v>
      </c>
      <c r="G12" s="171"/>
      <c r="H12" s="172"/>
    </row>
    <row r="13" spans="1:8" x14ac:dyDescent="0.15">
      <c r="A13" s="153"/>
      <c r="B13" s="158"/>
      <c r="C13" s="174"/>
      <c r="D13" s="175">
        <v>48261</v>
      </c>
      <c r="E13" s="176"/>
      <c r="F13" s="177">
        <v>78491</v>
      </c>
      <c r="G13" s="178"/>
      <c r="H13" s="164"/>
    </row>
    <row r="14" spans="1:8" x14ac:dyDescent="0.15">
      <c r="A14" s="165"/>
      <c r="B14" s="166"/>
      <c r="C14" s="167"/>
      <c r="D14" s="168">
        <v>30122</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7.43</v>
      </c>
      <c r="C19" s="179">
        <f>ROUND(VALUE(SUBSTITUTE(実質収支比率等に係る経年分析!G$48,"▲","-")),2)</f>
        <v>14.48</v>
      </c>
      <c r="D19" s="179">
        <f>ROUND(VALUE(SUBSTITUTE(実質収支比率等に係る経年分析!H$48,"▲","-")),2)</f>
        <v>7.92</v>
      </c>
      <c r="E19" s="179">
        <f>ROUND(VALUE(SUBSTITUTE(実質収支比率等に係る経年分析!I$48,"▲","-")),2)</f>
        <v>10.119999999999999</v>
      </c>
      <c r="F19" s="179">
        <f>ROUND(VALUE(SUBSTITUTE(実質収支比率等に係る経年分析!J$48,"▲","-")),2)</f>
        <v>5.27</v>
      </c>
    </row>
    <row r="20" spans="1:11" x14ac:dyDescent="0.15">
      <c r="A20" s="179" t="s">
        <v>54</v>
      </c>
      <c r="B20" s="179">
        <f>ROUND(VALUE(SUBSTITUTE(実質収支比率等に係る経年分析!F$47,"▲","-")),2)</f>
        <v>6.15</v>
      </c>
      <c r="C20" s="179">
        <f>ROUND(VALUE(SUBSTITUTE(実質収支比率等に係る経年分析!G$47,"▲","-")),2)</f>
        <v>9.7100000000000009</v>
      </c>
      <c r="D20" s="179">
        <f>ROUND(VALUE(SUBSTITUTE(実質収支比率等に係る経年分析!H$47,"▲","-")),2)</f>
        <v>17.54</v>
      </c>
      <c r="E20" s="179">
        <f>ROUND(VALUE(SUBSTITUTE(実質収支比率等に係る経年分析!I$47,"▲","-")),2)</f>
        <v>21.38</v>
      </c>
      <c r="F20" s="179">
        <f>ROUND(VALUE(SUBSTITUTE(実質収支比率等に係る経年分析!J$47,"▲","-")),2)</f>
        <v>26.77</v>
      </c>
    </row>
    <row r="21" spans="1:11" x14ac:dyDescent="0.15">
      <c r="A21" s="179" t="s">
        <v>55</v>
      </c>
      <c r="B21" s="179">
        <f>IF(ISNUMBER(VALUE(SUBSTITUTE(実質収支比率等に係る経年分析!F$49,"▲","-"))),ROUND(VALUE(SUBSTITUTE(実質収支比率等に係る経年分析!F$49,"▲","-")),2),NA())</f>
        <v>1.25</v>
      </c>
      <c r="C21" s="179">
        <f>IF(ISNUMBER(VALUE(SUBSTITUTE(実質収支比率等に係る経年分析!G$49,"▲","-"))),ROUND(VALUE(SUBSTITUTE(実質収支比率等に係る経年分析!G$49,"▲","-")),2),NA())</f>
        <v>10.82</v>
      </c>
      <c r="D21" s="179">
        <f>IF(ISNUMBER(VALUE(SUBSTITUTE(実質収支比率等に係る経年分析!H$49,"▲","-"))),ROUND(VALUE(SUBSTITUTE(実質収支比率等に係る経年分析!H$49,"▲","-")),2),NA())</f>
        <v>0.43</v>
      </c>
      <c r="E21" s="179">
        <f>IF(ISNUMBER(VALUE(SUBSTITUTE(実質収支比率等に係る経年分析!I$49,"▲","-"))),ROUND(VALUE(SUBSTITUTE(実質収支比率等に係る経年分析!I$49,"▲","-")),2),NA())</f>
        <v>6.19</v>
      </c>
      <c r="F21" s="179">
        <f>IF(ISNUMBER(VALUE(SUBSTITUTE(実質収支比率等に係る経年分析!J$49,"▲","-"))),ROUND(VALUE(SUBSTITUTE(実質収支比率等に係る経年分析!J$49,"▲","-")),2),NA())</f>
        <v>0.15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国民宿舎葛城高原ロッジ特別会計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10.119999999999999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5.27</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8.9600000000000009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9.7799999999999994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7.99</v>
      </c>
    </row>
    <row r="35" spans="1:16" x14ac:dyDescent="0.15">
      <c r="A35" s="180" t="str">
        <f>IF(連結実質赤字比率に係る赤字・黒字の構成分析!C$35="",NA(),連結実質赤字比率に係る赤字・黒字の構成分析!C$35)</f>
        <v>学校給食費特別会計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f>IF(ROUND(VALUE(SUBSTITUTE(連結実質赤字比率に係る赤字・黒字の構成分析!J$35,"▲", "-")), 2) &lt; 0, ABS(ROUND(VALUE(SUBSTITUTE(連結実質赤字比率に係る赤字・黒字の構成分析!J$35,"▲", "-")), 2)), NA())</f>
        <v>0.01</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5.61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7.03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6.02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5.27</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1633</v>
      </c>
      <c r="E42" s="181"/>
      <c r="F42" s="181"/>
      <c r="G42" s="181">
        <f>'実質公債費比率（分子）の構造'!L$52</f>
        <v>1560</v>
      </c>
      <c r="H42" s="181"/>
      <c r="I42" s="181"/>
      <c r="J42" s="181">
        <f>'実質公債費比率（分子）の構造'!M$52</f>
        <v>1467</v>
      </c>
      <c r="K42" s="181"/>
      <c r="L42" s="181"/>
      <c r="M42" s="181">
        <f>'実質公債費比率（分子）の構造'!N$52</f>
        <v>1454</v>
      </c>
      <c r="N42" s="181"/>
      <c r="O42" s="181"/>
      <c r="P42" s="181">
        <f>'実質公債費比率（分子）の構造'!O$52</f>
        <v>1350</v>
      </c>
    </row>
    <row r="43" spans="1:16" x14ac:dyDescent="0.15">
      <c r="A43" s="181" t="s">
        <v>63</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114</v>
      </c>
      <c r="C45" s="181"/>
      <c r="D45" s="181"/>
      <c r="E45" s="181">
        <f>'実質公債費比率（分子）の構造'!L$49</f>
        <v>114</v>
      </c>
      <c r="F45" s="181"/>
      <c r="G45" s="181"/>
      <c r="H45" s="181">
        <f>'実質公債費比率（分子）の構造'!M$49</f>
        <v>96</v>
      </c>
      <c r="I45" s="181"/>
      <c r="J45" s="181"/>
      <c r="K45" s="181">
        <f>'実質公債費比率（分子）の構造'!N$49</f>
        <v>60</v>
      </c>
      <c r="L45" s="181"/>
      <c r="M45" s="181"/>
      <c r="N45" s="181">
        <f>'実質公債費比率（分子）の構造'!O$49</f>
        <v>56</v>
      </c>
      <c r="O45" s="181"/>
      <c r="P45" s="181"/>
    </row>
    <row r="46" spans="1:16" x14ac:dyDescent="0.15">
      <c r="A46" s="181" t="s">
        <v>66</v>
      </c>
      <c r="B46" s="181">
        <f>'実質公債費比率（分子）の構造'!K$48</f>
        <v>372</v>
      </c>
      <c r="C46" s="181"/>
      <c r="D46" s="181"/>
      <c r="E46" s="181">
        <f>'実質公債費比率（分子）の構造'!L$48</f>
        <v>346</v>
      </c>
      <c r="F46" s="181"/>
      <c r="G46" s="181"/>
      <c r="H46" s="181">
        <f>'実質公債費比率（分子）の構造'!M$48</f>
        <v>316</v>
      </c>
      <c r="I46" s="181"/>
      <c r="J46" s="181"/>
      <c r="K46" s="181">
        <f>'実質公債費比率（分子）の構造'!N$48</f>
        <v>364</v>
      </c>
      <c r="L46" s="181"/>
      <c r="M46" s="181"/>
      <c r="N46" s="181">
        <f>'実質公債費比率（分子）の構造'!O$48</f>
        <v>353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2133</v>
      </c>
      <c r="C49" s="181"/>
      <c r="D49" s="181"/>
      <c r="E49" s="181">
        <f>'実質公債費比率（分子）の構造'!L$45</f>
        <v>1953</v>
      </c>
      <c r="F49" s="181"/>
      <c r="G49" s="181"/>
      <c r="H49" s="181">
        <f>'実質公債費比率（分子）の構造'!M$45</f>
        <v>1895</v>
      </c>
      <c r="I49" s="181"/>
      <c r="J49" s="181"/>
      <c r="K49" s="181">
        <f>'実質公債費比率（分子）の構造'!N$45</f>
        <v>1890</v>
      </c>
      <c r="L49" s="181"/>
      <c r="M49" s="181"/>
      <c r="N49" s="181">
        <f>'実質公債費比率（分子）の構造'!O$45</f>
        <v>1815</v>
      </c>
      <c r="O49" s="181"/>
      <c r="P49" s="181"/>
    </row>
    <row r="50" spans="1:16" x14ac:dyDescent="0.15">
      <c r="A50" s="181" t="s">
        <v>70</v>
      </c>
      <c r="B50" s="181" t="e">
        <f>NA()</f>
        <v>#N/A</v>
      </c>
      <c r="C50" s="181">
        <f>IF(ISNUMBER('実質公債費比率（分子）の構造'!K$53),'実質公債費比率（分子）の構造'!K$53,NA())</f>
        <v>986</v>
      </c>
      <c r="D50" s="181" t="e">
        <f>NA()</f>
        <v>#N/A</v>
      </c>
      <c r="E50" s="181" t="e">
        <f>NA()</f>
        <v>#N/A</v>
      </c>
      <c r="F50" s="181">
        <f>IF(ISNUMBER('実質公債費比率（分子）の構造'!L$53),'実質公債費比率（分子）の構造'!L$53,NA())</f>
        <v>853</v>
      </c>
      <c r="G50" s="181" t="e">
        <f>NA()</f>
        <v>#N/A</v>
      </c>
      <c r="H50" s="181" t="e">
        <f>NA()</f>
        <v>#N/A</v>
      </c>
      <c r="I50" s="181">
        <f>IF(ISNUMBER('実質公債費比率（分子）の構造'!M$53),'実質公債費比率（分子）の構造'!M$53,NA())</f>
        <v>840</v>
      </c>
      <c r="J50" s="181" t="e">
        <f>NA()</f>
        <v>#N/A</v>
      </c>
      <c r="K50" s="181" t="e">
        <f>NA()</f>
        <v>#N/A</v>
      </c>
      <c r="L50" s="181">
        <f>IF(ISNUMBER('実質公債費比率（分子）の構造'!N$53),'実質公債費比率（分子）の構造'!N$53,NA())</f>
        <v>860</v>
      </c>
      <c r="M50" s="181" t="e">
        <f>NA()</f>
        <v>#N/A</v>
      </c>
      <c r="N50" s="181" t="e">
        <f>NA()</f>
        <v>#N/A</v>
      </c>
      <c r="O50" s="181">
        <f>IF(ISNUMBER('実質公債費比率（分子）の構造'!O$53),'実質公債費比率（分子）の構造'!O$53,NA())</f>
        <v>874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12058</v>
      </c>
      <c r="E56" s="180"/>
      <c r="F56" s="180"/>
      <c r="G56" s="180">
        <f>'将来負担比率（分子）の構造'!J$52</f>
        <v>11826</v>
      </c>
      <c r="H56" s="180"/>
      <c r="I56" s="180"/>
      <c r="J56" s="180">
        <f>'将来負担比率（分子）の構造'!K$52</f>
        <v>11896</v>
      </c>
      <c r="K56" s="180"/>
      <c r="L56" s="180"/>
      <c r="M56" s="180">
        <f>'将来負担比率（分子）の構造'!L$52</f>
        <v>11536</v>
      </c>
      <c r="N56" s="180"/>
      <c r="O56" s="180"/>
      <c r="P56" s="180">
        <f>'将来負担比率（分子）の構造'!M$52</f>
        <v>12194</v>
      </c>
    </row>
    <row r="57" spans="1:16" x14ac:dyDescent="0.15">
      <c r="A57" s="180" t="s">
        <v>41</v>
      </c>
      <c r="B57" s="180"/>
      <c r="C57" s="180"/>
      <c r="D57" s="180">
        <f>'将来負担比率（分子）の構造'!I$51</f>
        <v>1501</v>
      </c>
      <c r="E57" s="180"/>
      <c r="F57" s="180"/>
      <c r="G57" s="180">
        <f>'将来負担比率（分子）の構造'!J$51</f>
        <v>1360</v>
      </c>
      <c r="H57" s="180"/>
      <c r="I57" s="180"/>
      <c r="J57" s="180">
        <f>'将来負担比率（分子）の構造'!K$51</f>
        <v>1302</v>
      </c>
      <c r="K57" s="180"/>
      <c r="L57" s="180"/>
      <c r="M57" s="180">
        <f>'将来負担比率（分子）の構造'!L$51</f>
        <v>1241</v>
      </c>
      <c r="N57" s="180"/>
      <c r="O57" s="180"/>
      <c r="P57" s="180">
        <f>'将来負担比率（分子）の構造'!M$51</f>
        <v>1214</v>
      </c>
    </row>
    <row r="58" spans="1:16" x14ac:dyDescent="0.15">
      <c r="A58" s="180" t="s">
        <v>40</v>
      </c>
      <c r="B58" s="180"/>
      <c r="C58" s="180"/>
      <c r="D58" s="180">
        <f>'将来負担比率（分子）の構造'!I$50</f>
        <v>2842</v>
      </c>
      <c r="E58" s="180"/>
      <c r="F58" s="180"/>
      <c r="G58" s="180">
        <f>'将来負担比率（分子）の構造'!J$50</f>
        <v>3147</v>
      </c>
      <c r="H58" s="180"/>
      <c r="I58" s="180"/>
      <c r="J58" s="180">
        <f>'将来負担比率（分子）の構造'!K$50</f>
        <v>3529</v>
      </c>
      <c r="K58" s="180"/>
      <c r="L58" s="180"/>
      <c r="M58" s="180">
        <f>'将来負担比率（分子）の構造'!L$50</f>
        <v>3929</v>
      </c>
      <c r="N58" s="180"/>
      <c r="O58" s="180"/>
      <c r="P58" s="180">
        <f>'将来負担比率（分子）の構造'!M$50</f>
        <v>4523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2598</v>
      </c>
      <c r="C62" s="180"/>
      <c r="D62" s="180"/>
      <c r="E62" s="180">
        <f>'将来負担比率（分子）の構造'!J$45</f>
        <v>2583</v>
      </c>
      <c r="F62" s="180"/>
      <c r="G62" s="180"/>
      <c r="H62" s="180">
        <f>'将来負担比率（分子）の構造'!K$45</f>
        <v>2734</v>
      </c>
      <c r="I62" s="180"/>
      <c r="J62" s="180"/>
      <c r="K62" s="180">
        <f>'将来負担比率（分子）の構造'!L$45</f>
        <v>2589</v>
      </c>
      <c r="L62" s="180"/>
      <c r="M62" s="180"/>
      <c r="N62" s="180">
        <f>'将来負担比率（分子）の構造'!M$45</f>
        <v>2761</v>
      </c>
      <c r="O62" s="180"/>
      <c r="P62" s="180"/>
    </row>
    <row r="63" spans="1:16" x14ac:dyDescent="0.15">
      <c r="A63" s="180" t="s">
        <v>33</v>
      </c>
      <c r="B63" s="180">
        <f>'将来負担比率（分子）の構造'!I$44</f>
        <v>303</v>
      </c>
      <c r="C63" s="180"/>
      <c r="D63" s="180"/>
      <c r="E63" s="180">
        <f>'将来負担比率（分子）の構造'!J$44</f>
        <v>267</v>
      </c>
      <c r="F63" s="180"/>
      <c r="G63" s="180"/>
      <c r="H63" s="180">
        <f>'将来負担比率（分子）の構造'!K$44</f>
        <v>202</v>
      </c>
      <c r="I63" s="180"/>
      <c r="J63" s="180"/>
      <c r="K63" s="180">
        <f>'将来負担比率（分子）の構造'!L$44</f>
        <v>152</v>
      </c>
      <c r="L63" s="180"/>
      <c r="M63" s="180"/>
      <c r="N63" s="180">
        <f>'将来負担比率（分子）の構造'!M$44</f>
        <v>134</v>
      </c>
      <c r="O63" s="180"/>
      <c r="P63" s="180"/>
    </row>
    <row r="64" spans="1:16" x14ac:dyDescent="0.15">
      <c r="A64" s="180" t="s">
        <v>32</v>
      </c>
      <c r="B64" s="180">
        <f>'将来負担比率（分子）の構造'!I$43</f>
        <v>4315</v>
      </c>
      <c r="C64" s="180"/>
      <c r="D64" s="180"/>
      <c r="E64" s="180">
        <f>'将来負担比率（分子）の構造'!J$43</f>
        <v>4086</v>
      </c>
      <c r="F64" s="180"/>
      <c r="G64" s="180"/>
      <c r="H64" s="180">
        <f>'将来負担比率（分子）の構造'!K$43</f>
        <v>3851</v>
      </c>
      <c r="I64" s="180"/>
      <c r="J64" s="180"/>
      <c r="K64" s="180">
        <f>'将来負担比率（分子）の構造'!L$43</f>
        <v>4032</v>
      </c>
      <c r="L64" s="180"/>
      <c r="M64" s="180"/>
      <c r="N64" s="180">
        <f>'将来負担比率（分子）の構造'!M$43</f>
        <v>3976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18713</v>
      </c>
      <c r="C66" s="180"/>
      <c r="D66" s="180"/>
      <c r="E66" s="180">
        <f>'将来負担比率（分子）の構造'!J$41</f>
        <v>18185</v>
      </c>
      <c r="F66" s="180"/>
      <c r="G66" s="180"/>
      <c r="H66" s="180">
        <f>'将来負担比率（分子）の構造'!K$41</f>
        <v>17900</v>
      </c>
      <c r="I66" s="180"/>
      <c r="J66" s="180"/>
      <c r="K66" s="180">
        <f>'将来負担比率（分子）の構造'!L$41</f>
        <v>18078</v>
      </c>
      <c r="L66" s="180"/>
      <c r="M66" s="180"/>
      <c r="N66" s="180">
        <f>'将来負担比率（分子）の構造'!M$41</f>
        <v>18242</v>
      </c>
      <c r="O66" s="180"/>
      <c r="P66" s="180"/>
    </row>
    <row r="67" spans="1:16" x14ac:dyDescent="0.15">
      <c r="A67" s="180" t="s">
        <v>74</v>
      </c>
      <c r="B67" s="180" t="e">
        <f>NA()</f>
        <v>#N/A</v>
      </c>
      <c r="C67" s="180">
        <f>IF(ISNUMBER('将来負担比率（分子）の構造'!I$53), IF('将来負担比率（分子）の構造'!I$53 &lt; 0, 0, '将来負担比率（分子）の構造'!I$53), NA())</f>
        <v>9528</v>
      </c>
      <c r="D67" s="180" t="e">
        <f>NA()</f>
        <v>#N/A</v>
      </c>
      <c r="E67" s="180" t="e">
        <f>NA()</f>
        <v>#N/A</v>
      </c>
      <c r="F67" s="180">
        <f>IF(ISNUMBER('将来負担比率（分子）の構造'!J$53), IF('将来負担比率（分子）の構造'!J$53 &lt; 0, 0, '将来負担比率（分子）の構造'!J$53), NA())</f>
        <v>8787</v>
      </c>
      <c r="G67" s="180" t="e">
        <f>NA()</f>
        <v>#N/A</v>
      </c>
      <c r="H67" s="180" t="e">
        <f>NA()</f>
        <v>#N/A</v>
      </c>
      <c r="I67" s="180">
        <f>IF(ISNUMBER('将来負担比率（分子）の構造'!K$53), IF('将来負担比率（分子）の構造'!K$53 &lt; 0, 0, '将来負担比率（分子）の構造'!K$53), NA())</f>
        <v>7960</v>
      </c>
      <c r="J67" s="180" t="e">
        <f>NA()</f>
        <v>#N/A</v>
      </c>
      <c r="K67" s="180" t="e">
        <f>NA()</f>
        <v>#N/A</v>
      </c>
      <c r="L67" s="180">
        <f>IF(ISNUMBER('将来負担比率（分子）の構造'!L$53), IF('将来負担比率（分子）の構造'!L$53 &lt; 0, 0, '将来負担比率（分子）の構造'!L$53), NA())</f>
        <v>8145</v>
      </c>
      <c r="M67" s="180" t="e">
        <f>NA()</f>
        <v>#N/A</v>
      </c>
      <c r="N67" s="180" t="e">
        <f>NA()</f>
        <v>#N/A</v>
      </c>
      <c r="O67" s="180">
        <f>IF(ISNUMBER('将来負担比率（分子）の構造'!M$53), IF('将来負担比率（分子）の構造'!M$53 &lt; 0, 0, '将来負担比率（分子）の構造'!M$53), NA())</f>
        <v>7181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1323</v>
      </c>
      <c r="C72" s="184">
        <f>基金残高に係る経年分析!G55</f>
        <v>1621</v>
      </c>
      <c r="D72" s="184">
        <f>基金残高に係る経年分析!H55</f>
        <v>2006</v>
      </c>
    </row>
    <row r="73" spans="1:16" x14ac:dyDescent="0.15">
      <c r="A73" s="183" t="s">
        <v>77</v>
      </c>
      <c r="B73" s="184">
        <f>基金残高に係る経年分析!F56</f>
        <v>863</v>
      </c>
      <c r="C73" s="184">
        <f>基金残高に係る経年分析!G56</f>
        <v>852</v>
      </c>
      <c r="D73" s="184">
        <f>基金残高に係る経年分析!H56</f>
        <v>1004</v>
      </c>
    </row>
    <row r="74" spans="1:16" x14ac:dyDescent="0.15">
      <c r="A74" s="183" t="s">
        <v>78</v>
      </c>
      <c r="B74" s="184">
        <f>基金残高に係る経年分析!F57</f>
        <v>1186</v>
      </c>
      <c r="C74" s="184">
        <f>基金残高に係る経年分析!G57</f>
        <v>1259</v>
      </c>
      <c r="D74" s="184">
        <f>基金残高に係る経年分析!H57</f>
        <v>1286</v>
      </c>
    </row>
  </sheetData>
  <sheetProtection algorithmName="SHA-512" hashValue="DZXxPnozYMgtllweJWAgQfu3kPQp3TBvKPK5eIAbK/pzs+HSAtkowXJO88oezb1WdtFqCJghf+Sjcta4vsZ34A==" saltValue="qm0MCUESH1RgWXWPRuQQ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2821945</v>
      </c>
      <c r="S5" s="669"/>
      <c r="T5" s="669"/>
      <c r="U5" s="669"/>
      <c r="V5" s="669"/>
      <c r="W5" s="669"/>
      <c r="X5" s="669"/>
      <c r="Y5" s="670"/>
      <c r="Z5" s="671">
        <v>18.899999999999999</v>
      </c>
      <c r="AA5" s="671"/>
      <c r="AB5" s="671"/>
      <c r="AC5" s="671"/>
      <c r="AD5" s="672">
        <v>2732436</v>
      </c>
      <c r="AE5" s="672"/>
      <c r="AF5" s="672"/>
      <c r="AG5" s="672"/>
      <c r="AH5" s="672"/>
      <c r="AI5" s="672"/>
      <c r="AJ5" s="672"/>
      <c r="AK5" s="672"/>
      <c r="AL5" s="673">
        <v>37.799999999999997</v>
      </c>
      <c r="AM5" s="674"/>
      <c r="AN5" s="674"/>
      <c r="AO5" s="675"/>
      <c r="AP5" s="665" t="s">
        <v>229</v>
      </c>
      <c r="AQ5" s="666"/>
      <c r="AR5" s="666"/>
      <c r="AS5" s="666"/>
      <c r="AT5" s="666"/>
      <c r="AU5" s="666"/>
      <c r="AV5" s="666"/>
      <c r="AW5" s="666"/>
      <c r="AX5" s="666"/>
      <c r="AY5" s="666"/>
      <c r="AZ5" s="666"/>
      <c r="BA5" s="666"/>
      <c r="BB5" s="666"/>
      <c r="BC5" s="666"/>
      <c r="BD5" s="666"/>
      <c r="BE5" s="666"/>
      <c r="BF5" s="667"/>
      <c r="BG5" s="679">
        <v>2732436</v>
      </c>
      <c r="BH5" s="680"/>
      <c r="BI5" s="680"/>
      <c r="BJ5" s="680"/>
      <c r="BK5" s="680"/>
      <c r="BL5" s="680"/>
      <c r="BM5" s="680"/>
      <c r="BN5" s="681"/>
      <c r="BO5" s="682">
        <v>96.8</v>
      </c>
      <c r="BP5" s="682"/>
      <c r="BQ5" s="682"/>
      <c r="BR5" s="682"/>
      <c r="BS5" s="683">
        <v>24337</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90562</v>
      </c>
      <c r="S6" s="680"/>
      <c r="T6" s="680"/>
      <c r="U6" s="680"/>
      <c r="V6" s="680"/>
      <c r="W6" s="680"/>
      <c r="X6" s="680"/>
      <c r="Y6" s="681"/>
      <c r="Z6" s="682">
        <v>0.6</v>
      </c>
      <c r="AA6" s="682"/>
      <c r="AB6" s="682"/>
      <c r="AC6" s="682"/>
      <c r="AD6" s="683">
        <v>90562</v>
      </c>
      <c r="AE6" s="683"/>
      <c r="AF6" s="683"/>
      <c r="AG6" s="683"/>
      <c r="AH6" s="683"/>
      <c r="AI6" s="683"/>
      <c r="AJ6" s="683"/>
      <c r="AK6" s="683"/>
      <c r="AL6" s="684">
        <v>1.3</v>
      </c>
      <c r="AM6" s="685"/>
      <c r="AN6" s="685"/>
      <c r="AO6" s="686"/>
      <c r="AP6" s="676" t="s">
        <v>234</v>
      </c>
      <c r="AQ6" s="677"/>
      <c r="AR6" s="677"/>
      <c r="AS6" s="677"/>
      <c r="AT6" s="677"/>
      <c r="AU6" s="677"/>
      <c r="AV6" s="677"/>
      <c r="AW6" s="677"/>
      <c r="AX6" s="677"/>
      <c r="AY6" s="677"/>
      <c r="AZ6" s="677"/>
      <c r="BA6" s="677"/>
      <c r="BB6" s="677"/>
      <c r="BC6" s="677"/>
      <c r="BD6" s="677"/>
      <c r="BE6" s="677"/>
      <c r="BF6" s="678"/>
      <c r="BG6" s="679">
        <v>2732436</v>
      </c>
      <c r="BH6" s="680"/>
      <c r="BI6" s="680"/>
      <c r="BJ6" s="680"/>
      <c r="BK6" s="680"/>
      <c r="BL6" s="680"/>
      <c r="BM6" s="680"/>
      <c r="BN6" s="681"/>
      <c r="BO6" s="682">
        <v>96.8</v>
      </c>
      <c r="BP6" s="682"/>
      <c r="BQ6" s="682"/>
      <c r="BR6" s="682"/>
      <c r="BS6" s="683">
        <v>24337</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155578</v>
      </c>
      <c r="CS6" s="680"/>
      <c r="CT6" s="680"/>
      <c r="CU6" s="680"/>
      <c r="CV6" s="680"/>
      <c r="CW6" s="680"/>
      <c r="CX6" s="680"/>
      <c r="CY6" s="681"/>
      <c r="CZ6" s="673">
        <v>1.1000000000000001</v>
      </c>
      <c r="DA6" s="674"/>
      <c r="DB6" s="674"/>
      <c r="DC6" s="693"/>
      <c r="DD6" s="688" t="s">
        <v>236</v>
      </c>
      <c r="DE6" s="680"/>
      <c r="DF6" s="680"/>
      <c r="DG6" s="680"/>
      <c r="DH6" s="680"/>
      <c r="DI6" s="680"/>
      <c r="DJ6" s="680"/>
      <c r="DK6" s="680"/>
      <c r="DL6" s="680"/>
      <c r="DM6" s="680"/>
      <c r="DN6" s="680"/>
      <c r="DO6" s="680"/>
      <c r="DP6" s="681"/>
      <c r="DQ6" s="688">
        <v>155578</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6488</v>
      </c>
      <c r="S7" s="680"/>
      <c r="T7" s="680"/>
      <c r="U7" s="680"/>
      <c r="V7" s="680"/>
      <c r="W7" s="680"/>
      <c r="X7" s="680"/>
      <c r="Y7" s="681"/>
      <c r="Z7" s="682">
        <v>0</v>
      </c>
      <c r="AA7" s="682"/>
      <c r="AB7" s="682"/>
      <c r="AC7" s="682"/>
      <c r="AD7" s="683">
        <v>6488</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1181739</v>
      </c>
      <c r="BH7" s="680"/>
      <c r="BI7" s="680"/>
      <c r="BJ7" s="680"/>
      <c r="BK7" s="680"/>
      <c r="BL7" s="680"/>
      <c r="BM7" s="680"/>
      <c r="BN7" s="681"/>
      <c r="BO7" s="682">
        <v>41.9</v>
      </c>
      <c r="BP7" s="682"/>
      <c r="BQ7" s="682"/>
      <c r="BR7" s="682"/>
      <c r="BS7" s="683">
        <v>24337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2288680</v>
      </c>
      <c r="CS7" s="680"/>
      <c r="CT7" s="680"/>
      <c r="CU7" s="680"/>
      <c r="CV7" s="680"/>
      <c r="CW7" s="680"/>
      <c r="CX7" s="680"/>
      <c r="CY7" s="681"/>
      <c r="CZ7" s="682">
        <v>15.8</v>
      </c>
      <c r="DA7" s="682"/>
      <c r="DB7" s="682"/>
      <c r="DC7" s="682"/>
      <c r="DD7" s="688">
        <v>89363</v>
      </c>
      <c r="DE7" s="680"/>
      <c r="DF7" s="680"/>
      <c r="DG7" s="680"/>
      <c r="DH7" s="680"/>
      <c r="DI7" s="680"/>
      <c r="DJ7" s="680"/>
      <c r="DK7" s="680"/>
      <c r="DL7" s="680"/>
      <c r="DM7" s="680"/>
      <c r="DN7" s="680"/>
      <c r="DO7" s="680"/>
      <c r="DP7" s="681"/>
      <c r="DQ7" s="688">
        <v>1803763</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20365</v>
      </c>
      <c r="S8" s="680"/>
      <c r="T8" s="680"/>
      <c r="U8" s="680"/>
      <c r="V8" s="680"/>
      <c r="W8" s="680"/>
      <c r="X8" s="680"/>
      <c r="Y8" s="681"/>
      <c r="Z8" s="682">
        <v>0.1</v>
      </c>
      <c r="AA8" s="682"/>
      <c r="AB8" s="682"/>
      <c r="AC8" s="682"/>
      <c r="AD8" s="683">
        <v>20365</v>
      </c>
      <c r="AE8" s="683"/>
      <c r="AF8" s="683"/>
      <c r="AG8" s="683"/>
      <c r="AH8" s="683"/>
      <c r="AI8" s="683"/>
      <c r="AJ8" s="683"/>
      <c r="AK8" s="683"/>
      <c r="AL8" s="684">
        <v>0.3</v>
      </c>
      <c r="AM8" s="685"/>
      <c r="AN8" s="685"/>
      <c r="AO8" s="686"/>
      <c r="AP8" s="676" t="s">
        <v>241</v>
      </c>
      <c r="AQ8" s="677"/>
      <c r="AR8" s="677"/>
      <c r="AS8" s="677"/>
      <c r="AT8" s="677"/>
      <c r="AU8" s="677"/>
      <c r="AV8" s="677"/>
      <c r="AW8" s="677"/>
      <c r="AX8" s="677"/>
      <c r="AY8" s="677"/>
      <c r="AZ8" s="677"/>
      <c r="BA8" s="677"/>
      <c r="BB8" s="677"/>
      <c r="BC8" s="677"/>
      <c r="BD8" s="677"/>
      <c r="BE8" s="677"/>
      <c r="BF8" s="678"/>
      <c r="BG8" s="679">
        <v>38979</v>
      </c>
      <c r="BH8" s="680"/>
      <c r="BI8" s="680"/>
      <c r="BJ8" s="680"/>
      <c r="BK8" s="680"/>
      <c r="BL8" s="680"/>
      <c r="BM8" s="680"/>
      <c r="BN8" s="681"/>
      <c r="BO8" s="682">
        <v>1.4</v>
      </c>
      <c r="BP8" s="682"/>
      <c r="BQ8" s="682"/>
      <c r="BR8" s="682"/>
      <c r="BS8" s="688" t="s">
        <v>174</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5075382</v>
      </c>
      <c r="CS8" s="680"/>
      <c r="CT8" s="680"/>
      <c r="CU8" s="680"/>
      <c r="CV8" s="680"/>
      <c r="CW8" s="680"/>
      <c r="CX8" s="680"/>
      <c r="CY8" s="681"/>
      <c r="CZ8" s="682">
        <v>35.1</v>
      </c>
      <c r="DA8" s="682"/>
      <c r="DB8" s="682"/>
      <c r="DC8" s="682"/>
      <c r="DD8" s="688">
        <v>103985</v>
      </c>
      <c r="DE8" s="680"/>
      <c r="DF8" s="680"/>
      <c r="DG8" s="680"/>
      <c r="DH8" s="680"/>
      <c r="DI8" s="680"/>
      <c r="DJ8" s="680"/>
      <c r="DK8" s="680"/>
      <c r="DL8" s="680"/>
      <c r="DM8" s="680"/>
      <c r="DN8" s="680"/>
      <c r="DO8" s="680"/>
      <c r="DP8" s="681"/>
      <c r="DQ8" s="688">
        <v>2766313</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16301</v>
      </c>
      <c r="S9" s="680"/>
      <c r="T9" s="680"/>
      <c r="U9" s="680"/>
      <c r="V9" s="680"/>
      <c r="W9" s="680"/>
      <c r="X9" s="680"/>
      <c r="Y9" s="681"/>
      <c r="Z9" s="682">
        <v>0.1</v>
      </c>
      <c r="AA9" s="682"/>
      <c r="AB9" s="682"/>
      <c r="AC9" s="682"/>
      <c r="AD9" s="683">
        <v>16301</v>
      </c>
      <c r="AE9" s="683"/>
      <c r="AF9" s="683"/>
      <c r="AG9" s="683"/>
      <c r="AH9" s="683"/>
      <c r="AI9" s="683"/>
      <c r="AJ9" s="683"/>
      <c r="AK9" s="683"/>
      <c r="AL9" s="684">
        <v>0.2</v>
      </c>
      <c r="AM9" s="685"/>
      <c r="AN9" s="685"/>
      <c r="AO9" s="686"/>
      <c r="AP9" s="676" t="s">
        <v>244</v>
      </c>
      <c r="AQ9" s="677"/>
      <c r="AR9" s="677"/>
      <c r="AS9" s="677"/>
      <c r="AT9" s="677"/>
      <c r="AU9" s="677"/>
      <c r="AV9" s="677"/>
      <c r="AW9" s="677"/>
      <c r="AX9" s="677"/>
      <c r="AY9" s="677"/>
      <c r="AZ9" s="677"/>
      <c r="BA9" s="677"/>
      <c r="BB9" s="677"/>
      <c r="BC9" s="677"/>
      <c r="BD9" s="677"/>
      <c r="BE9" s="677"/>
      <c r="BF9" s="678"/>
      <c r="BG9" s="679">
        <v>950145</v>
      </c>
      <c r="BH9" s="680"/>
      <c r="BI9" s="680"/>
      <c r="BJ9" s="680"/>
      <c r="BK9" s="680"/>
      <c r="BL9" s="680"/>
      <c r="BM9" s="680"/>
      <c r="BN9" s="681"/>
      <c r="BO9" s="682">
        <v>33.700000000000003</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1284607</v>
      </c>
      <c r="CS9" s="680"/>
      <c r="CT9" s="680"/>
      <c r="CU9" s="680"/>
      <c r="CV9" s="680"/>
      <c r="CW9" s="680"/>
      <c r="CX9" s="680"/>
      <c r="CY9" s="681"/>
      <c r="CZ9" s="682">
        <v>8.9</v>
      </c>
      <c r="DA9" s="682"/>
      <c r="DB9" s="682"/>
      <c r="DC9" s="682"/>
      <c r="DD9" s="688">
        <v>137475</v>
      </c>
      <c r="DE9" s="680"/>
      <c r="DF9" s="680"/>
      <c r="DG9" s="680"/>
      <c r="DH9" s="680"/>
      <c r="DI9" s="680"/>
      <c r="DJ9" s="680"/>
      <c r="DK9" s="680"/>
      <c r="DL9" s="680"/>
      <c r="DM9" s="680"/>
      <c r="DN9" s="680"/>
      <c r="DO9" s="680"/>
      <c r="DP9" s="681"/>
      <c r="DQ9" s="688">
        <v>1031258</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174</v>
      </c>
      <c r="AA10" s="682"/>
      <c r="AB10" s="682"/>
      <c r="AC10" s="682"/>
      <c r="AD10" s="683" t="s">
        <v>127</v>
      </c>
      <c r="AE10" s="683"/>
      <c r="AF10" s="683"/>
      <c r="AG10" s="683"/>
      <c r="AH10" s="683"/>
      <c r="AI10" s="683"/>
      <c r="AJ10" s="683"/>
      <c r="AK10" s="683"/>
      <c r="AL10" s="684" t="s">
        <v>127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67834</v>
      </c>
      <c r="BH10" s="680"/>
      <c r="BI10" s="680"/>
      <c r="BJ10" s="680"/>
      <c r="BK10" s="680"/>
      <c r="BL10" s="680"/>
      <c r="BM10" s="680"/>
      <c r="BN10" s="681"/>
      <c r="BO10" s="682">
        <v>2.4</v>
      </c>
      <c r="BP10" s="682"/>
      <c r="BQ10" s="682"/>
      <c r="BR10" s="682"/>
      <c r="BS10" s="688" t="s">
        <v>236</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174</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127</v>
      </c>
      <c r="AE11" s="683"/>
      <c r="AF11" s="683"/>
      <c r="AG11" s="683"/>
      <c r="AH11" s="683"/>
      <c r="AI11" s="683"/>
      <c r="AJ11" s="683"/>
      <c r="AK11" s="683"/>
      <c r="AL11" s="684" t="s">
        <v>127</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124781</v>
      </c>
      <c r="BH11" s="680"/>
      <c r="BI11" s="680"/>
      <c r="BJ11" s="680"/>
      <c r="BK11" s="680"/>
      <c r="BL11" s="680"/>
      <c r="BM11" s="680"/>
      <c r="BN11" s="681"/>
      <c r="BO11" s="682">
        <v>4.4000000000000004</v>
      </c>
      <c r="BP11" s="682"/>
      <c r="BQ11" s="682"/>
      <c r="BR11" s="682"/>
      <c r="BS11" s="688">
        <v>24337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490015</v>
      </c>
      <c r="CS11" s="680"/>
      <c r="CT11" s="680"/>
      <c r="CU11" s="680"/>
      <c r="CV11" s="680"/>
      <c r="CW11" s="680"/>
      <c r="CX11" s="680"/>
      <c r="CY11" s="681"/>
      <c r="CZ11" s="682">
        <v>3.4</v>
      </c>
      <c r="DA11" s="682"/>
      <c r="DB11" s="682"/>
      <c r="DC11" s="682"/>
      <c r="DD11" s="688">
        <v>65404</v>
      </c>
      <c r="DE11" s="680"/>
      <c r="DF11" s="680"/>
      <c r="DG11" s="680"/>
      <c r="DH11" s="680"/>
      <c r="DI11" s="680"/>
      <c r="DJ11" s="680"/>
      <c r="DK11" s="680"/>
      <c r="DL11" s="680"/>
      <c r="DM11" s="680"/>
      <c r="DN11" s="680"/>
      <c r="DO11" s="680"/>
      <c r="DP11" s="681"/>
      <c r="DQ11" s="688">
        <v>80831</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455256</v>
      </c>
      <c r="S12" s="680"/>
      <c r="T12" s="680"/>
      <c r="U12" s="680"/>
      <c r="V12" s="680"/>
      <c r="W12" s="680"/>
      <c r="X12" s="680"/>
      <c r="Y12" s="681"/>
      <c r="Z12" s="682">
        <v>3.1</v>
      </c>
      <c r="AA12" s="682"/>
      <c r="AB12" s="682"/>
      <c r="AC12" s="682"/>
      <c r="AD12" s="683">
        <v>455256</v>
      </c>
      <c r="AE12" s="683"/>
      <c r="AF12" s="683"/>
      <c r="AG12" s="683"/>
      <c r="AH12" s="683"/>
      <c r="AI12" s="683"/>
      <c r="AJ12" s="683"/>
      <c r="AK12" s="683"/>
      <c r="AL12" s="684">
        <v>6.3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1277207</v>
      </c>
      <c r="BH12" s="680"/>
      <c r="BI12" s="680"/>
      <c r="BJ12" s="680"/>
      <c r="BK12" s="680"/>
      <c r="BL12" s="680"/>
      <c r="BM12" s="680"/>
      <c r="BN12" s="681"/>
      <c r="BO12" s="682">
        <v>45.3</v>
      </c>
      <c r="BP12" s="682"/>
      <c r="BQ12" s="682"/>
      <c r="BR12" s="682"/>
      <c r="BS12" s="688" t="s">
        <v>236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149803</v>
      </c>
      <c r="CS12" s="680"/>
      <c r="CT12" s="680"/>
      <c r="CU12" s="680"/>
      <c r="CV12" s="680"/>
      <c r="CW12" s="680"/>
      <c r="CX12" s="680"/>
      <c r="CY12" s="681"/>
      <c r="CZ12" s="682">
        <v>1</v>
      </c>
      <c r="DA12" s="682"/>
      <c r="DB12" s="682"/>
      <c r="DC12" s="682"/>
      <c r="DD12" s="688">
        <v>45290</v>
      </c>
      <c r="DE12" s="680"/>
      <c r="DF12" s="680"/>
      <c r="DG12" s="680"/>
      <c r="DH12" s="680"/>
      <c r="DI12" s="680"/>
      <c r="DJ12" s="680"/>
      <c r="DK12" s="680"/>
      <c r="DL12" s="680"/>
      <c r="DM12" s="680"/>
      <c r="DN12" s="680"/>
      <c r="DO12" s="680"/>
      <c r="DP12" s="681"/>
      <c r="DQ12" s="688">
        <v>86974</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11869</v>
      </c>
      <c r="S13" s="680"/>
      <c r="T13" s="680"/>
      <c r="U13" s="680"/>
      <c r="V13" s="680"/>
      <c r="W13" s="680"/>
      <c r="X13" s="680"/>
      <c r="Y13" s="681"/>
      <c r="Z13" s="682">
        <v>0.1</v>
      </c>
      <c r="AA13" s="682"/>
      <c r="AB13" s="682"/>
      <c r="AC13" s="682"/>
      <c r="AD13" s="683">
        <v>11869</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1266647</v>
      </c>
      <c r="BH13" s="680"/>
      <c r="BI13" s="680"/>
      <c r="BJ13" s="680"/>
      <c r="BK13" s="680"/>
      <c r="BL13" s="680"/>
      <c r="BM13" s="680"/>
      <c r="BN13" s="681"/>
      <c r="BO13" s="682">
        <v>44.9</v>
      </c>
      <c r="BP13" s="682"/>
      <c r="BQ13" s="682"/>
      <c r="BR13" s="682"/>
      <c r="BS13" s="688" t="s">
        <v>174</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1262416</v>
      </c>
      <c r="CS13" s="680"/>
      <c r="CT13" s="680"/>
      <c r="CU13" s="680"/>
      <c r="CV13" s="680"/>
      <c r="CW13" s="680"/>
      <c r="CX13" s="680"/>
      <c r="CY13" s="681"/>
      <c r="CZ13" s="682">
        <v>8.6999999999999993</v>
      </c>
      <c r="DA13" s="682"/>
      <c r="DB13" s="682"/>
      <c r="DC13" s="682"/>
      <c r="DD13" s="688">
        <v>491161</v>
      </c>
      <c r="DE13" s="680"/>
      <c r="DF13" s="680"/>
      <c r="DG13" s="680"/>
      <c r="DH13" s="680"/>
      <c r="DI13" s="680"/>
      <c r="DJ13" s="680"/>
      <c r="DK13" s="680"/>
      <c r="DL13" s="680"/>
      <c r="DM13" s="680"/>
      <c r="DN13" s="680"/>
      <c r="DO13" s="680"/>
      <c r="DP13" s="681"/>
      <c r="DQ13" s="688">
        <v>602046</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83657</v>
      </c>
      <c r="BH14" s="680"/>
      <c r="BI14" s="680"/>
      <c r="BJ14" s="680"/>
      <c r="BK14" s="680"/>
      <c r="BL14" s="680"/>
      <c r="BM14" s="680"/>
      <c r="BN14" s="681"/>
      <c r="BO14" s="682">
        <v>3</v>
      </c>
      <c r="BP14" s="682"/>
      <c r="BQ14" s="682"/>
      <c r="BR14" s="682"/>
      <c r="BS14" s="688" t="s">
        <v>127</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443174</v>
      </c>
      <c r="CS14" s="680"/>
      <c r="CT14" s="680"/>
      <c r="CU14" s="680"/>
      <c r="CV14" s="680"/>
      <c r="CW14" s="680"/>
      <c r="CX14" s="680"/>
      <c r="CY14" s="681"/>
      <c r="CZ14" s="682">
        <v>3.1</v>
      </c>
      <c r="DA14" s="682"/>
      <c r="DB14" s="682"/>
      <c r="DC14" s="682"/>
      <c r="DD14" s="688">
        <v>2754</v>
      </c>
      <c r="DE14" s="680"/>
      <c r="DF14" s="680"/>
      <c r="DG14" s="680"/>
      <c r="DH14" s="680"/>
      <c r="DI14" s="680"/>
      <c r="DJ14" s="680"/>
      <c r="DK14" s="680"/>
      <c r="DL14" s="680"/>
      <c r="DM14" s="680"/>
      <c r="DN14" s="680"/>
      <c r="DO14" s="680"/>
      <c r="DP14" s="681"/>
      <c r="DQ14" s="688">
        <v>422381</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30849</v>
      </c>
      <c r="S15" s="680"/>
      <c r="T15" s="680"/>
      <c r="U15" s="680"/>
      <c r="V15" s="680"/>
      <c r="W15" s="680"/>
      <c r="X15" s="680"/>
      <c r="Y15" s="681"/>
      <c r="Z15" s="682">
        <v>0.2</v>
      </c>
      <c r="AA15" s="682"/>
      <c r="AB15" s="682"/>
      <c r="AC15" s="682"/>
      <c r="AD15" s="683">
        <v>30849</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189833</v>
      </c>
      <c r="BH15" s="680"/>
      <c r="BI15" s="680"/>
      <c r="BJ15" s="680"/>
      <c r="BK15" s="680"/>
      <c r="BL15" s="680"/>
      <c r="BM15" s="680"/>
      <c r="BN15" s="681"/>
      <c r="BO15" s="682">
        <v>6.7</v>
      </c>
      <c r="BP15" s="682"/>
      <c r="BQ15" s="682"/>
      <c r="BR15" s="682"/>
      <c r="BS15" s="688" t="s">
        <v>236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1457152</v>
      </c>
      <c r="CS15" s="680"/>
      <c r="CT15" s="680"/>
      <c r="CU15" s="680"/>
      <c r="CV15" s="680"/>
      <c r="CW15" s="680"/>
      <c r="CX15" s="680"/>
      <c r="CY15" s="681"/>
      <c r="CZ15" s="682">
        <v>10.1</v>
      </c>
      <c r="DA15" s="682"/>
      <c r="DB15" s="682"/>
      <c r="DC15" s="682"/>
      <c r="DD15" s="688">
        <v>660295</v>
      </c>
      <c r="DE15" s="680"/>
      <c r="DF15" s="680"/>
      <c r="DG15" s="680"/>
      <c r="DH15" s="680"/>
      <c r="DI15" s="680"/>
      <c r="DJ15" s="680"/>
      <c r="DK15" s="680"/>
      <c r="DL15" s="680"/>
      <c r="DM15" s="680"/>
      <c r="DN15" s="680"/>
      <c r="DO15" s="680"/>
      <c r="DP15" s="681"/>
      <c r="DQ15" s="688">
        <v>772511</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236</v>
      </c>
      <c r="BP16" s="682"/>
      <c r="BQ16" s="682"/>
      <c r="BR16" s="682"/>
      <c r="BS16" s="688" t="s">
        <v>127</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54516</v>
      </c>
      <c r="CS16" s="680"/>
      <c r="CT16" s="680"/>
      <c r="CU16" s="680"/>
      <c r="CV16" s="680"/>
      <c r="CW16" s="680"/>
      <c r="CX16" s="680"/>
      <c r="CY16" s="681"/>
      <c r="CZ16" s="682">
        <v>0.4</v>
      </c>
      <c r="DA16" s="682"/>
      <c r="DB16" s="682"/>
      <c r="DC16" s="682"/>
      <c r="DD16" s="688" t="s">
        <v>127</v>
      </c>
      <c r="DE16" s="680"/>
      <c r="DF16" s="680"/>
      <c r="DG16" s="680"/>
      <c r="DH16" s="680"/>
      <c r="DI16" s="680"/>
      <c r="DJ16" s="680"/>
      <c r="DK16" s="680"/>
      <c r="DL16" s="680"/>
      <c r="DM16" s="680"/>
      <c r="DN16" s="680"/>
      <c r="DO16" s="680"/>
      <c r="DP16" s="681"/>
      <c r="DQ16" s="688">
        <v>11863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6175</v>
      </c>
      <c r="S17" s="680"/>
      <c r="T17" s="680"/>
      <c r="U17" s="680"/>
      <c r="V17" s="680"/>
      <c r="W17" s="680"/>
      <c r="X17" s="680"/>
      <c r="Y17" s="681"/>
      <c r="Z17" s="682">
        <v>0</v>
      </c>
      <c r="AA17" s="682"/>
      <c r="AB17" s="682"/>
      <c r="AC17" s="682"/>
      <c r="AD17" s="683">
        <v>6175</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174</v>
      </c>
      <c r="BP17" s="682"/>
      <c r="BQ17" s="682"/>
      <c r="BR17" s="682"/>
      <c r="BS17" s="688" t="s">
        <v>236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1814737</v>
      </c>
      <c r="CS17" s="680"/>
      <c r="CT17" s="680"/>
      <c r="CU17" s="680"/>
      <c r="CV17" s="680"/>
      <c r="CW17" s="680"/>
      <c r="CX17" s="680"/>
      <c r="CY17" s="681"/>
      <c r="CZ17" s="682">
        <v>12.5</v>
      </c>
      <c r="DA17" s="682"/>
      <c r="DB17" s="682"/>
      <c r="DC17" s="682"/>
      <c r="DD17" s="688" t="s">
        <v>174</v>
      </c>
      <c r="DE17" s="680"/>
      <c r="DF17" s="680"/>
      <c r="DG17" s="680"/>
      <c r="DH17" s="680"/>
      <c r="DI17" s="680"/>
      <c r="DJ17" s="680"/>
      <c r="DK17" s="680"/>
      <c r="DL17" s="680"/>
      <c r="DM17" s="680"/>
      <c r="DN17" s="680"/>
      <c r="DO17" s="680"/>
      <c r="DP17" s="681"/>
      <c r="DQ17" s="688">
        <v>1725967</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5110834</v>
      </c>
      <c r="S18" s="680"/>
      <c r="T18" s="680"/>
      <c r="U18" s="680"/>
      <c r="V18" s="680"/>
      <c r="W18" s="680"/>
      <c r="X18" s="680"/>
      <c r="Y18" s="681"/>
      <c r="Z18" s="682">
        <v>34.299999999999997</v>
      </c>
      <c r="AA18" s="682"/>
      <c r="AB18" s="682"/>
      <c r="AC18" s="682"/>
      <c r="AD18" s="683">
        <v>3764727</v>
      </c>
      <c r="AE18" s="683"/>
      <c r="AF18" s="683"/>
      <c r="AG18" s="683"/>
      <c r="AH18" s="683"/>
      <c r="AI18" s="683"/>
      <c r="AJ18" s="683"/>
      <c r="AK18" s="683"/>
      <c r="AL18" s="684">
        <v>52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174</v>
      </c>
      <c r="BP18" s="682"/>
      <c r="BQ18" s="682"/>
      <c r="BR18" s="682"/>
      <c r="BS18" s="688" t="s">
        <v>127</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3764727</v>
      </c>
      <c r="S19" s="680"/>
      <c r="T19" s="680"/>
      <c r="U19" s="680"/>
      <c r="V19" s="680"/>
      <c r="W19" s="680"/>
      <c r="X19" s="680"/>
      <c r="Y19" s="681"/>
      <c r="Z19" s="682">
        <v>25.3</v>
      </c>
      <c r="AA19" s="682"/>
      <c r="AB19" s="682"/>
      <c r="AC19" s="682"/>
      <c r="AD19" s="683">
        <v>3764727</v>
      </c>
      <c r="AE19" s="683"/>
      <c r="AF19" s="683"/>
      <c r="AG19" s="683"/>
      <c r="AH19" s="683"/>
      <c r="AI19" s="683"/>
      <c r="AJ19" s="683"/>
      <c r="AK19" s="683"/>
      <c r="AL19" s="684">
        <v>52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89509</v>
      </c>
      <c r="BH19" s="680"/>
      <c r="BI19" s="680"/>
      <c r="BJ19" s="680"/>
      <c r="BK19" s="680"/>
      <c r="BL19" s="680"/>
      <c r="BM19" s="680"/>
      <c r="BN19" s="681"/>
      <c r="BO19" s="682">
        <v>3.2</v>
      </c>
      <c r="BP19" s="682"/>
      <c r="BQ19" s="682"/>
      <c r="BR19" s="682"/>
      <c r="BS19" s="688" t="s">
        <v>174</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236</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1346107</v>
      </c>
      <c r="S20" s="680"/>
      <c r="T20" s="680"/>
      <c r="U20" s="680"/>
      <c r="V20" s="680"/>
      <c r="W20" s="680"/>
      <c r="X20" s="680"/>
      <c r="Y20" s="681"/>
      <c r="Z20" s="682">
        <v>9</v>
      </c>
      <c r="AA20" s="682"/>
      <c r="AB20" s="682"/>
      <c r="AC20" s="682"/>
      <c r="AD20" s="683" t="s">
        <v>127</v>
      </c>
      <c r="AE20" s="683"/>
      <c r="AF20" s="683"/>
      <c r="AG20" s="683"/>
      <c r="AH20" s="683"/>
      <c r="AI20" s="683"/>
      <c r="AJ20" s="683"/>
      <c r="AK20" s="683"/>
      <c r="AL20" s="684" t="s">
        <v>174</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89509</v>
      </c>
      <c r="BH20" s="680"/>
      <c r="BI20" s="680"/>
      <c r="BJ20" s="680"/>
      <c r="BK20" s="680"/>
      <c r="BL20" s="680"/>
      <c r="BM20" s="680"/>
      <c r="BN20" s="681"/>
      <c r="BO20" s="682">
        <v>3.2</v>
      </c>
      <c r="BP20" s="682"/>
      <c r="BQ20" s="682"/>
      <c r="BR20" s="682"/>
      <c r="BS20" s="688" t="s">
        <v>127</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14476060</v>
      </c>
      <c r="CS20" s="680"/>
      <c r="CT20" s="680"/>
      <c r="CU20" s="680"/>
      <c r="CV20" s="680"/>
      <c r="CW20" s="680"/>
      <c r="CX20" s="680"/>
      <c r="CY20" s="681"/>
      <c r="CZ20" s="682">
        <v>100</v>
      </c>
      <c r="DA20" s="682"/>
      <c r="DB20" s="682"/>
      <c r="DC20" s="682"/>
      <c r="DD20" s="688">
        <v>1595727</v>
      </c>
      <c r="DE20" s="680"/>
      <c r="DF20" s="680"/>
      <c r="DG20" s="680"/>
      <c r="DH20" s="680"/>
      <c r="DI20" s="680"/>
      <c r="DJ20" s="680"/>
      <c r="DK20" s="680"/>
      <c r="DL20" s="680"/>
      <c r="DM20" s="680"/>
      <c r="DN20" s="680"/>
      <c r="DO20" s="680"/>
      <c r="DP20" s="681"/>
      <c r="DQ20" s="688">
        <v>9459485</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174</v>
      </c>
      <c r="AA21" s="682"/>
      <c r="AB21" s="682"/>
      <c r="AC21" s="682"/>
      <c r="AD21" s="683" t="s">
        <v>127</v>
      </c>
      <c r="AE21" s="683"/>
      <c r="AF21" s="683"/>
      <c r="AG21" s="683"/>
      <c r="AH21" s="683"/>
      <c r="AI21" s="683"/>
      <c r="AJ21" s="683"/>
      <c r="AK21" s="683"/>
      <c r="AL21" s="684" t="s">
        <v>127</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174</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8570644</v>
      </c>
      <c r="S22" s="680"/>
      <c r="T22" s="680"/>
      <c r="U22" s="680"/>
      <c r="V22" s="680"/>
      <c r="W22" s="680"/>
      <c r="X22" s="680"/>
      <c r="Y22" s="681"/>
      <c r="Z22" s="682">
        <v>57.5</v>
      </c>
      <c r="AA22" s="682"/>
      <c r="AB22" s="682"/>
      <c r="AC22" s="682"/>
      <c r="AD22" s="683">
        <v>7135028</v>
      </c>
      <c r="AE22" s="683"/>
      <c r="AF22" s="683"/>
      <c r="AG22" s="683"/>
      <c r="AH22" s="683"/>
      <c r="AI22" s="683"/>
      <c r="AJ22" s="683"/>
      <c r="AK22" s="683"/>
      <c r="AL22" s="684">
        <v>98.6</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236</v>
      </c>
      <c r="BP22" s="682"/>
      <c r="BQ22" s="682"/>
      <c r="BR22" s="682"/>
      <c r="BS22" s="688" t="s">
        <v>127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3090</v>
      </c>
      <c r="S23" s="680"/>
      <c r="T23" s="680"/>
      <c r="U23" s="680"/>
      <c r="V23" s="680"/>
      <c r="W23" s="680"/>
      <c r="X23" s="680"/>
      <c r="Y23" s="681"/>
      <c r="Z23" s="682">
        <v>0</v>
      </c>
      <c r="AA23" s="682"/>
      <c r="AB23" s="682"/>
      <c r="AC23" s="682"/>
      <c r="AD23" s="683">
        <v>3090</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89509</v>
      </c>
      <c r="BH23" s="680"/>
      <c r="BI23" s="680"/>
      <c r="BJ23" s="680"/>
      <c r="BK23" s="680"/>
      <c r="BL23" s="680"/>
      <c r="BM23" s="680"/>
      <c r="BN23" s="681"/>
      <c r="BO23" s="682">
        <v>3.2</v>
      </c>
      <c r="BP23" s="682"/>
      <c r="BQ23" s="682"/>
      <c r="BR23" s="682"/>
      <c r="BS23" s="688" t="s">
        <v>127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193886</v>
      </c>
      <c r="S24" s="680"/>
      <c r="T24" s="680"/>
      <c r="U24" s="680"/>
      <c r="V24" s="680"/>
      <c r="W24" s="680"/>
      <c r="X24" s="680"/>
      <c r="Y24" s="681"/>
      <c r="Z24" s="682">
        <v>1.3</v>
      </c>
      <c r="AA24" s="682"/>
      <c r="AB24" s="682"/>
      <c r="AC24" s="682"/>
      <c r="AD24" s="683" t="s">
        <v>236</v>
      </c>
      <c r="AE24" s="683"/>
      <c r="AF24" s="683"/>
      <c r="AG24" s="683"/>
      <c r="AH24" s="683"/>
      <c r="AI24" s="683"/>
      <c r="AJ24" s="683"/>
      <c r="AK24" s="683"/>
      <c r="AL24" s="684" t="s">
        <v>174</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6900534</v>
      </c>
      <c r="CS24" s="669"/>
      <c r="CT24" s="669"/>
      <c r="CU24" s="669"/>
      <c r="CV24" s="669"/>
      <c r="CW24" s="669"/>
      <c r="CX24" s="669"/>
      <c r="CY24" s="670"/>
      <c r="CZ24" s="673">
        <v>47.7</v>
      </c>
      <c r="DA24" s="674"/>
      <c r="DB24" s="674"/>
      <c r="DC24" s="693"/>
      <c r="DD24" s="712">
        <v>4800766</v>
      </c>
      <c r="DE24" s="669"/>
      <c r="DF24" s="669"/>
      <c r="DG24" s="669"/>
      <c r="DH24" s="669"/>
      <c r="DI24" s="669"/>
      <c r="DJ24" s="669"/>
      <c r="DK24" s="670"/>
      <c r="DL24" s="712">
        <v>4612775</v>
      </c>
      <c r="DM24" s="669"/>
      <c r="DN24" s="669"/>
      <c r="DO24" s="669"/>
      <c r="DP24" s="669"/>
      <c r="DQ24" s="669"/>
      <c r="DR24" s="669"/>
      <c r="DS24" s="669"/>
      <c r="DT24" s="669"/>
      <c r="DU24" s="669"/>
      <c r="DV24" s="670"/>
      <c r="DW24" s="673">
        <v>60.5</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314331</v>
      </c>
      <c r="S25" s="680"/>
      <c r="T25" s="680"/>
      <c r="U25" s="680"/>
      <c r="V25" s="680"/>
      <c r="W25" s="680"/>
      <c r="X25" s="680"/>
      <c r="Y25" s="681"/>
      <c r="Z25" s="682">
        <v>2.1</v>
      </c>
      <c r="AA25" s="682"/>
      <c r="AB25" s="682"/>
      <c r="AC25" s="682"/>
      <c r="AD25" s="683">
        <v>43028</v>
      </c>
      <c r="AE25" s="683"/>
      <c r="AF25" s="683"/>
      <c r="AG25" s="683"/>
      <c r="AH25" s="683"/>
      <c r="AI25" s="683"/>
      <c r="AJ25" s="683"/>
      <c r="AK25" s="683"/>
      <c r="AL25" s="684">
        <v>0.6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236</v>
      </c>
      <c r="BP25" s="682"/>
      <c r="BQ25" s="682"/>
      <c r="BR25" s="682"/>
      <c r="BS25" s="688" t="s">
        <v>236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2546962</v>
      </c>
      <c r="CS25" s="715"/>
      <c r="CT25" s="715"/>
      <c r="CU25" s="715"/>
      <c r="CV25" s="715"/>
      <c r="CW25" s="715"/>
      <c r="CX25" s="715"/>
      <c r="CY25" s="716"/>
      <c r="CZ25" s="684">
        <v>17.600000000000001</v>
      </c>
      <c r="DA25" s="713"/>
      <c r="DB25" s="713"/>
      <c r="DC25" s="717"/>
      <c r="DD25" s="688">
        <v>2362887</v>
      </c>
      <c r="DE25" s="715"/>
      <c r="DF25" s="715"/>
      <c r="DG25" s="715"/>
      <c r="DH25" s="715"/>
      <c r="DI25" s="715"/>
      <c r="DJ25" s="715"/>
      <c r="DK25" s="716"/>
      <c r="DL25" s="688">
        <v>2174896</v>
      </c>
      <c r="DM25" s="715"/>
      <c r="DN25" s="715"/>
      <c r="DO25" s="715"/>
      <c r="DP25" s="715"/>
      <c r="DQ25" s="715"/>
      <c r="DR25" s="715"/>
      <c r="DS25" s="715"/>
      <c r="DT25" s="715"/>
      <c r="DU25" s="715"/>
      <c r="DV25" s="716"/>
      <c r="DW25" s="684">
        <v>28.5</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106643</v>
      </c>
      <c r="S26" s="680"/>
      <c r="T26" s="680"/>
      <c r="U26" s="680"/>
      <c r="V26" s="680"/>
      <c r="W26" s="680"/>
      <c r="X26" s="680"/>
      <c r="Y26" s="681"/>
      <c r="Z26" s="682">
        <v>0.7</v>
      </c>
      <c r="AA26" s="682"/>
      <c r="AB26" s="682"/>
      <c r="AC26" s="682"/>
      <c r="AD26" s="683">
        <v>12100</v>
      </c>
      <c r="AE26" s="683"/>
      <c r="AF26" s="683"/>
      <c r="AG26" s="683"/>
      <c r="AH26" s="683"/>
      <c r="AI26" s="683"/>
      <c r="AJ26" s="683"/>
      <c r="AK26" s="683"/>
      <c r="AL26" s="684">
        <v>0.2</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1667540</v>
      </c>
      <c r="CS26" s="680"/>
      <c r="CT26" s="680"/>
      <c r="CU26" s="680"/>
      <c r="CV26" s="680"/>
      <c r="CW26" s="680"/>
      <c r="CX26" s="680"/>
      <c r="CY26" s="681"/>
      <c r="CZ26" s="684">
        <v>11.5</v>
      </c>
      <c r="DA26" s="713"/>
      <c r="DB26" s="713"/>
      <c r="DC26" s="717"/>
      <c r="DD26" s="688">
        <v>1505246</v>
      </c>
      <c r="DE26" s="680"/>
      <c r="DF26" s="680"/>
      <c r="DG26" s="680"/>
      <c r="DH26" s="680"/>
      <c r="DI26" s="680"/>
      <c r="DJ26" s="680"/>
      <c r="DK26" s="681"/>
      <c r="DL26" s="688" t="s">
        <v>236</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1832914</v>
      </c>
      <c r="S27" s="680"/>
      <c r="T27" s="680"/>
      <c r="U27" s="680"/>
      <c r="V27" s="680"/>
      <c r="W27" s="680"/>
      <c r="X27" s="680"/>
      <c r="Y27" s="681"/>
      <c r="Z27" s="682">
        <v>12.3</v>
      </c>
      <c r="AA27" s="682"/>
      <c r="AB27" s="682"/>
      <c r="AC27" s="682"/>
      <c r="AD27" s="683" t="s">
        <v>127</v>
      </c>
      <c r="AE27" s="683"/>
      <c r="AF27" s="683"/>
      <c r="AG27" s="683"/>
      <c r="AH27" s="683"/>
      <c r="AI27" s="683"/>
      <c r="AJ27" s="683"/>
      <c r="AK27" s="683"/>
      <c r="AL27" s="684" t="s">
        <v>127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2821945</v>
      </c>
      <c r="BH27" s="680"/>
      <c r="BI27" s="680"/>
      <c r="BJ27" s="680"/>
      <c r="BK27" s="680"/>
      <c r="BL27" s="680"/>
      <c r="BM27" s="680"/>
      <c r="BN27" s="681"/>
      <c r="BO27" s="682">
        <v>100</v>
      </c>
      <c r="BP27" s="682"/>
      <c r="BQ27" s="682"/>
      <c r="BR27" s="682"/>
      <c r="BS27" s="688">
        <v>24337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2538835</v>
      </c>
      <c r="CS27" s="715"/>
      <c r="CT27" s="715"/>
      <c r="CU27" s="715"/>
      <c r="CV27" s="715"/>
      <c r="CW27" s="715"/>
      <c r="CX27" s="715"/>
      <c r="CY27" s="716"/>
      <c r="CZ27" s="684">
        <v>17.5</v>
      </c>
      <c r="DA27" s="713"/>
      <c r="DB27" s="713"/>
      <c r="DC27" s="717"/>
      <c r="DD27" s="688">
        <v>711912</v>
      </c>
      <c r="DE27" s="715"/>
      <c r="DF27" s="715"/>
      <c r="DG27" s="715"/>
      <c r="DH27" s="715"/>
      <c r="DI27" s="715"/>
      <c r="DJ27" s="715"/>
      <c r="DK27" s="716"/>
      <c r="DL27" s="688">
        <v>711912</v>
      </c>
      <c r="DM27" s="715"/>
      <c r="DN27" s="715"/>
      <c r="DO27" s="715"/>
      <c r="DP27" s="715"/>
      <c r="DQ27" s="715"/>
      <c r="DR27" s="715"/>
      <c r="DS27" s="715"/>
      <c r="DT27" s="715"/>
      <c r="DU27" s="715"/>
      <c r="DV27" s="716"/>
      <c r="DW27" s="684">
        <v>9.3000000000000007</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127</v>
      </c>
      <c r="AA28" s="682"/>
      <c r="AB28" s="682"/>
      <c r="AC28" s="682"/>
      <c r="AD28" s="683" t="s">
        <v>174</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1814737</v>
      </c>
      <c r="CS28" s="680"/>
      <c r="CT28" s="680"/>
      <c r="CU28" s="680"/>
      <c r="CV28" s="680"/>
      <c r="CW28" s="680"/>
      <c r="CX28" s="680"/>
      <c r="CY28" s="681"/>
      <c r="CZ28" s="684">
        <v>12.5</v>
      </c>
      <c r="DA28" s="713"/>
      <c r="DB28" s="713"/>
      <c r="DC28" s="717"/>
      <c r="DD28" s="688">
        <v>1725967</v>
      </c>
      <c r="DE28" s="680"/>
      <c r="DF28" s="680"/>
      <c r="DG28" s="680"/>
      <c r="DH28" s="680"/>
      <c r="DI28" s="680"/>
      <c r="DJ28" s="680"/>
      <c r="DK28" s="681"/>
      <c r="DL28" s="688">
        <v>1725967</v>
      </c>
      <c r="DM28" s="680"/>
      <c r="DN28" s="680"/>
      <c r="DO28" s="680"/>
      <c r="DP28" s="680"/>
      <c r="DQ28" s="680"/>
      <c r="DR28" s="680"/>
      <c r="DS28" s="680"/>
      <c r="DT28" s="680"/>
      <c r="DU28" s="680"/>
      <c r="DV28" s="681"/>
      <c r="DW28" s="684">
        <v>22.6</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856129</v>
      </c>
      <c r="S29" s="680"/>
      <c r="T29" s="680"/>
      <c r="U29" s="680"/>
      <c r="V29" s="680"/>
      <c r="W29" s="680"/>
      <c r="X29" s="680"/>
      <c r="Y29" s="681"/>
      <c r="Z29" s="682">
        <v>5.7</v>
      </c>
      <c r="AA29" s="682"/>
      <c r="AB29" s="682"/>
      <c r="AC29" s="682"/>
      <c r="AD29" s="683" t="s">
        <v>236</v>
      </c>
      <c r="AE29" s="683"/>
      <c r="AF29" s="683"/>
      <c r="AG29" s="683"/>
      <c r="AH29" s="683"/>
      <c r="AI29" s="683"/>
      <c r="AJ29" s="683"/>
      <c r="AK29" s="683"/>
      <c r="AL29" s="684" t="s">
        <v>127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1814696</v>
      </c>
      <c r="CS29" s="715"/>
      <c r="CT29" s="715"/>
      <c r="CU29" s="715"/>
      <c r="CV29" s="715"/>
      <c r="CW29" s="715"/>
      <c r="CX29" s="715"/>
      <c r="CY29" s="716"/>
      <c r="CZ29" s="684">
        <v>12.5</v>
      </c>
      <c r="DA29" s="713"/>
      <c r="DB29" s="713"/>
      <c r="DC29" s="717"/>
      <c r="DD29" s="688">
        <v>1725926</v>
      </c>
      <c r="DE29" s="715"/>
      <c r="DF29" s="715"/>
      <c r="DG29" s="715"/>
      <c r="DH29" s="715"/>
      <c r="DI29" s="715"/>
      <c r="DJ29" s="715"/>
      <c r="DK29" s="716"/>
      <c r="DL29" s="688">
        <v>1725926</v>
      </c>
      <c r="DM29" s="715"/>
      <c r="DN29" s="715"/>
      <c r="DO29" s="715"/>
      <c r="DP29" s="715"/>
      <c r="DQ29" s="715"/>
      <c r="DR29" s="715"/>
      <c r="DS29" s="715"/>
      <c r="DT29" s="715"/>
      <c r="DU29" s="715"/>
      <c r="DV29" s="716"/>
      <c r="DW29" s="684">
        <v>22.6</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47978</v>
      </c>
      <c r="S30" s="680"/>
      <c r="T30" s="680"/>
      <c r="U30" s="680"/>
      <c r="V30" s="680"/>
      <c r="W30" s="680"/>
      <c r="X30" s="680"/>
      <c r="Y30" s="681"/>
      <c r="Z30" s="682">
        <v>0.3</v>
      </c>
      <c r="AA30" s="682"/>
      <c r="AB30" s="682"/>
      <c r="AC30" s="682"/>
      <c r="AD30" s="683">
        <v>21675</v>
      </c>
      <c r="AE30" s="683"/>
      <c r="AF30" s="683"/>
      <c r="AG30" s="683"/>
      <c r="AH30" s="683"/>
      <c r="AI30" s="683"/>
      <c r="AJ30" s="683"/>
      <c r="AK30" s="683"/>
      <c r="AL30" s="684">
        <v>0.3</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98.4</v>
      </c>
      <c r="BH30" s="740"/>
      <c r="BI30" s="740"/>
      <c r="BJ30" s="740"/>
      <c r="BK30" s="740"/>
      <c r="BL30" s="740"/>
      <c r="BM30" s="674">
        <v>93.9</v>
      </c>
      <c r="BN30" s="740"/>
      <c r="BO30" s="740"/>
      <c r="BP30" s="740"/>
      <c r="BQ30" s="741"/>
      <c r="BR30" s="739">
        <v>98.3</v>
      </c>
      <c r="BS30" s="740"/>
      <c r="BT30" s="740"/>
      <c r="BU30" s="740"/>
      <c r="BV30" s="740"/>
      <c r="BW30" s="740"/>
      <c r="BX30" s="674">
        <v>93.8</v>
      </c>
      <c r="BY30" s="740"/>
      <c r="BZ30" s="740"/>
      <c r="CA30" s="740"/>
      <c r="CB30" s="741"/>
      <c r="CD30" s="744"/>
      <c r="CE30" s="745"/>
      <c r="CF30" s="694" t="s">
        <v>313</v>
      </c>
      <c r="CG30" s="695"/>
      <c r="CH30" s="695"/>
      <c r="CI30" s="695"/>
      <c r="CJ30" s="695"/>
      <c r="CK30" s="695"/>
      <c r="CL30" s="695"/>
      <c r="CM30" s="695"/>
      <c r="CN30" s="695"/>
      <c r="CO30" s="695"/>
      <c r="CP30" s="695"/>
      <c r="CQ30" s="696"/>
      <c r="CR30" s="679">
        <v>1674064</v>
      </c>
      <c r="CS30" s="680"/>
      <c r="CT30" s="680"/>
      <c r="CU30" s="680"/>
      <c r="CV30" s="680"/>
      <c r="CW30" s="680"/>
      <c r="CX30" s="680"/>
      <c r="CY30" s="681"/>
      <c r="CZ30" s="684">
        <v>11.6</v>
      </c>
      <c r="DA30" s="713"/>
      <c r="DB30" s="713"/>
      <c r="DC30" s="717"/>
      <c r="DD30" s="688">
        <v>1592040</v>
      </c>
      <c r="DE30" s="680"/>
      <c r="DF30" s="680"/>
      <c r="DG30" s="680"/>
      <c r="DH30" s="680"/>
      <c r="DI30" s="680"/>
      <c r="DJ30" s="680"/>
      <c r="DK30" s="681"/>
      <c r="DL30" s="688">
        <v>1592040</v>
      </c>
      <c r="DM30" s="680"/>
      <c r="DN30" s="680"/>
      <c r="DO30" s="680"/>
      <c r="DP30" s="680"/>
      <c r="DQ30" s="680"/>
      <c r="DR30" s="680"/>
      <c r="DS30" s="680"/>
      <c r="DT30" s="680"/>
      <c r="DU30" s="680"/>
      <c r="DV30" s="681"/>
      <c r="DW30" s="684">
        <v>20.9</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96035</v>
      </c>
      <c r="S31" s="680"/>
      <c r="T31" s="680"/>
      <c r="U31" s="680"/>
      <c r="V31" s="680"/>
      <c r="W31" s="680"/>
      <c r="X31" s="680"/>
      <c r="Y31" s="681"/>
      <c r="Z31" s="682">
        <v>0.6</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98.9</v>
      </c>
      <c r="BH31" s="715"/>
      <c r="BI31" s="715"/>
      <c r="BJ31" s="715"/>
      <c r="BK31" s="715"/>
      <c r="BL31" s="715"/>
      <c r="BM31" s="685">
        <v>96.1</v>
      </c>
      <c r="BN31" s="737"/>
      <c r="BO31" s="737"/>
      <c r="BP31" s="737"/>
      <c r="BQ31" s="738"/>
      <c r="BR31" s="736">
        <v>98.4</v>
      </c>
      <c r="BS31" s="715"/>
      <c r="BT31" s="715"/>
      <c r="BU31" s="715"/>
      <c r="BV31" s="715"/>
      <c r="BW31" s="715"/>
      <c r="BX31" s="685">
        <v>95.8</v>
      </c>
      <c r="BY31" s="737"/>
      <c r="BZ31" s="737"/>
      <c r="CA31" s="737"/>
      <c r="CB31" s="738"/>
      <c r="CD31" s="744"/>
      <c r="CE31" s="745"/>
      <c r="CF31" s="694" t="s">
        <v>317</v>
      </c>
      <c r="CG31" s="695"/>
      <c r="CH31" s="695"/>
      <c r="CI31" s="695"/>
      <c r="CJ31" s="695"/>
      <c r="CK31" s="695"/>
      <c r="CL31" s="695"/>
      <c r="CM31" s="695"/>
      <c r="CN31" s="695"/>
      <c r="CO31" s="695"/>
      <c r="CP31" s="695"/>
      <c r="CQ31" s="696"/>
      <c r="CR31" s="679">
        <v>140632</v>
      </c>
      <c r="CS31" s="715"/>
      <c r="CT31" s="715"/>
      <c r="CU31" s="715"/>
      <c r="CV31" s="715"/>
      <c r="CW31" s="715"/>
      <c r="CX31" s="715"/>
      <c r="CY31" s="716"/>
      <c r="CZ31" s="684">
        <v>1</v>
      </c>
      <c r="DA31" s="713"/>
      <c r="DB31" s="713"/>
      <c r="DC31" s="717"/>
      <c r="DD31" s="688">
        <v>133886</v>
      </c>
      <c r="DE31" s="715"/>
      <c r="DF31" s="715"/>
      <c r="DG31" s="715"/>
      <c r="DH31" s="715"/>
      <c r="DI31" s="715"/>
      <c r="DJ31" s="715"/>
      <c r="DK31" s="716"/>
      <c r="DL31" s="688">
        <v>133886</v>
      </c>
      <c r="DM31" s="715"/>
      <c r="DN31" s="715"/>
      <c r="DO31" s="715"/>
      <c r="DP31" s="715"/>
      <c r="DQ31" s="715"/>
      <c r="DR31" s="715"/>
      <c r="DS31" s="715"/>
      <c r="DT31" s="715"/>
      <c r="DU31" s="715"/>
      <c r="DV31" s="716"/>
      <c r="DW31" s="684">
        <v>1.8</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91154</v>
      </c>
      <c r="S32" s="680"/>
      <c r="T32" s="680"/>
      <c r="U32" s="680"/>
      <c r="V32" s="680"/>
      <c r="W32" s="680"/>
      <c r="X32" s="680"/>
      <c r="Y32" s="681"/>
      <c r="Z32" s="682">
        <v>0.6</v>
      </c>
      <c r="AA32" s="682"/>
      <c r="AB32" s="682"/>
      <c r="AC32" s="682"/>
      <c r="AD32" s="683" t="s">
        <v>127</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v>
      </c>
      <c r="BH32" s="749"/>
      <c r="BI32" s="749"/>
      <c r="BJ32" s="749"/>
      <c r="BK32" s="749"/>
      <c r="BL32" s="749"/>
      <c r="BM32" s="750">
        <v>91.4</v>
      </c>
      <c r="BN32" s="749"/>
      <c r="BO32" s="749"/>
      <c r="BP32" s="749"/>
      <c r="BQ32" s="751"/>
      <c r="BR32" s="748">
        <v>98.1</v>
      </c>
      <c r="BS32" s="749"/>
      <c r="BT32" s="749"/>
      <c r="BU32" s="749"/>
      <c r="BV32" s="749"/>
      <c r="BW32" s="749"/>
      <c r="BX32" s="750">
        <v>91.6</v>
      </c>
      <c r="BY32" s="749"/>
      <c r="BZ32" s="749"/>
      <c r="CA32" s="749"/>
      <c r="CB32" s="751"/>
      <c r="CD32" s="746"/>
      <c r="CE32" s="747"/>
      <c r="CF32" s="694" t="s">
        <v>320</v>
      </c>
      <c r="CG32" s="695"/>
      <c r="CH32" s="695"/>
      <c r="CI32" s="695"/>
      <c r="CJ32" s="695"/>
      <c r="CK32" s="695"/>
      <c r="CL32" s="695"/>
      <c r="CM32" s="695"/>
      <c r="CN32" s="695"/>
      <c r="CO32" s="695"/>
      <c r="CP32" s="695"/>
      <c r="CQ32" s="696"/>
      <c r="CR32" s="679">
        <v>41</v>
      </c>
      <c r="CS32" s="680"/>
      <c r="CT32" s="680"/>
      <c r="CU32" s="680"/>
      <c r="CV32" s="680"/>
      <c r="CW32" s="680"/>
      <c r="CX32" s="680"/>
      <c r="CY32" s="681"/>
      <c r="CZ32" s="684">
        <v>0</v>
      </c>
      <c r="DA32" s="713"/>
      <c r="DB32" s="713"/>
      <c r="DC32" s="717"/>
      <c r="DD32" s="688">
        <v>41</v>
      </c>
      <c r="DE32" s="680"/>
      <c r="DF32" s="680"/>
      <c r="DG32" s="680"/>
      <c r="DH32" s="680"/>
      <c r="DI32" s="680"/>
      <c r="DJ32" s="680"/>
      <c r="DK32" s="681"/>
      <c r="DL32" s="688">
        <v>41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814482</v>
      </c>
      <c r="S33" s="680"/>
      <c r="T33" s="680"/>
      <c r="U33" s="680"/>
      <c r="V33" s="680"/>
      <c r="W33" s="680"/>
      <c r="X33" s="680"/>
      <c r="Y33" s="681"/>
      <c r="Z33" s="682">
        <v>5.5</v>
      </c>
      <c r="AA33" s="682"/>
      <c r="AB33" s="682"/>
      <c r="AC33" s="682"/>
      <c r="AD33" s="683" t="s">
        <v>236</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5925283</v>
      </c>
      <c r="CS33" s="715"/>
      <c r="CT33" s="715"/>
      <c r="CU33" s="715"/>
      <c r="CV33" s="715"/>
      <c r="CW33" s="715"/>
      <c r="CX33" s="715"/>
      <c r="CY33" s="716"/>
      <c r="CZ33" s="684">
        <v>40.9</v>
      </c>
      <c r="DA33" s="713"/>
      <c r="DB33" s="713"/>
      <c r="DC33" s="717"/>
      <c r="DD33" s="688">
        <v>4390674</v>
      </c>
      <c r="DE33" s="715"/>
      <c r="DF33" s="715"/>
      <c r="DG33" s="715"/>
      <c r="DH33" s="715"/>
      <c r="DI33" s="715"/>
      <c r="DJ33" s="715"/>
      <c r="DK33" s="716"/>
      <c r="DL33" s="688">
        <v>3459160</v>
      </c>
      <c r="DM33" s="715"/>
      <c r="DN33" s="715"/>
      <c r="DO33" s="715"/>
      <c r="DP33" s="715"/>
      <c r="DQ33" s="715"/>
      <c r="DR33" s="715"/>
      <c r="DS33" s="715"/>
      <c r="DT33" s="715"/>
      <c r="DU33" s="715"/>
      <c r="DV33" s="716"/>
      <c r="DW33" s="684">
        <v>45.4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138023</v>
      </c>
      <c r="S34" s="680"/>
      <c r="T34" s="680"/>
      <c r="U34" s="680"/>
      <c r="V34" s="680"/>
      <c r="W34" s="680"/>
      <c r="X34" s="680"/>
      <c r="Y34" s="681"/>
      <c r="Z34" s="682">
        <v>0.9</v>
      </c>
      <c r="AA34" s="682"/>
      <c r="AB34" s="682"/>
      <c r="AC34" s="682"/>
      <c r="AD34" s="683">
        <v>19082</v>
      </c>
      <c r="AE34" s="683"/>
      <c r="AF34" s="683"/>
      <c r="AG34" s="683"/>
      <c r="AH34" s="683"/>
      <c r="AI34" s="683"/>
      <c r="AJ34" s="683"/>
      <c r="AK34" s="683"/>
      <c r="AL34" s="684">
        <v>0.3</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1626838</v>
      </c>
      <c r="CS34" s="680"/>
      <c r="CT34" s="680"/>
      <c r="CU34" s="680"/>
      <c r="CV34" s="680"/>
      <c r="CW34" s="680"/>
      <c r="CX34" s="680"/>
      <c r="CY34" s="681"/>
      <c r="CZ34" s="684">
        <v>11.2</v>
      </c>
      <c r="DA34" s="713"/>
      <c r="DB34" s="713"/>
      <c r="DC34" s="717"/>
      <c r="DD34" s="688">
        <v>1172330</v>
      </c>
      <c r="DE34" s="680"/>
      <c r="DF34" s="680"/>
      <c r="DG34" s="680"/>
      <c r="DH34" s="680"/>
      <c r="DI34" s="680"/>
      <c r="DJ34" s="680"/>
      <c r="DK34" s="681"/>
      <c r="DL34" s="688">
        <v>949684</v>
      </c>
      <c r="DM34" s="680"/>
      <c r="DN34" s="680"/>
      <c r="DO34" s="680"/>
      <c r="DP34" s="680"/>
      <c r="DQ34" s="680"/>
      <c r="DR34" s="680"/>
      <c r="DS34" s="680"/>
      <c r="DT34" s="680"/>
      <c r="DU34" s="680"/>
      <c r="DV34" s="681"/>
      <c r="DW34" s="684">
        <v>12.5</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1838700</v>
      </c>
      <c r="S35" s="680"/>
      <c r="T35" s="680"/>
      <c r="U35" s="680"/>
      <c r="V35" s="680"/>
      <c r="W35" s="680"/>
      <c r="X35" s="680"/>
      <c r="Y35" s="681"/>
      <c r="Z35" s="682">
        <v>12.3</v>
      </c>
      <c r="AA35" s="682"/>
      <c r="AB35" s="682"/>
      <c r="AC35" s="682"/>
      <c r="AD35" s="683" t="s">
        <v>236</v>
      </c>
      <c r="AE35" s="683"/>
      <c r="AF35" s="683"/>
      <c r="AG35" s="683"/>
      <c r="AH35" s="683"/>
      <c r="AI35" s="683"/>
      <c r="AJ35" s="683"/>
      <c r="AK35" s="683"/>
      <c r="AL35" s="684" t="s">
        <v>174</v>
      </c>
      <c r="AM35" s="685"/>
      <c r="AN35" s="685"/>
      <c r="AO35" s="686"/>
      <c r="AP35" s="234"/>
      <c r="AQ35" s="752" t="s">
        <v>328</v>
      </c>
      <c r="AR35" s="753"/>
      <c r="AS35" s="753"/>
      <c r="AT35" s="753"/>
      <c r="AU35" s="753"/>
      <c r="AV35" s="753"/>
      <c r="AW35" s="753"/>
      <c r="AX35" s="753"/>
      <c r="AY35" s="754"/>
      <c r="AZ35" s="668">
        <v>1844157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-394853</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162196</v>
      </c>
      <c r="CS35" s="715"/>
      <c r="CT35" s="715"/>
      <c r="CU35" s="715"/>
      <c r="CV35" s="715"/>
      <c r="CW35" s="715"/>
      <c r="CX35" s="715"/>
      <c r="CY35" s="716"/>
      <c r="CZ35" s="684">
        <v>1.1000000000000001</v>
      </c>
      <c r="DA35" s="713"/>
      <c r="DB35" s="713"/>
      <c r="DC35" s="717"/>
      <c r="DD35" s="688">
        <v>14786</v>
      </c>
      <c r="DE35" s="715"/>
      <c r="DF35" s="715"/>
      <c r="DG35" s="715"/>
      <c r="DH35" s="715"/>
      <c r="DI35" s="715"/>
      <c r="DJ35" s="715"/>
      <c r="DK35" s="716"/>
      <c r="DL35" s="688">
        <v>10036</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174</v>
      </c>
      <c r="AA36" s="682"/>
      <c r="AB36" s="682"/>
      <c r="AC36" s="682"/>
      <c r="AD36" s="683" t="s">
        <v>127</v>
      </c>
      <c r="AE36" s="683"/>
      <c r="AF36" s="683"/>
      <c r="AG36" s="683"/>
      <c r="AH36" s="683"/>
      <c r="AI36" s="683"/>
      <c r="AJ36" s="683"/>
      <c r="AK36" s="683"/>
      <c r="AL36" s="684" t="s">
        <v>174</v>
      </c>
      <c r="AM36" s="685"/>
      <c r="AN36" s="685"/>
      <c r="AO36" s="686"/>
      <c r="AQ36" s="756" t="s">
        <v>332</v>
      </c>
      <c r="AR36" s="757"/>
      <c r="AS36" s="757"/>
      <c r="AT36" s="757"/>
      <c r="AU36" s="757"/>
      <c r="AV36" s="757"/>
      <c r="AW36" s="757"/>
      <c r="AX36" s="757"/>
      <c r="AY36" s="758"/>
      <c r="AZ36" s="679">
        <v>359496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-539053</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1662310</v>
      </c>
      <c r="CS36" s="680"/>
      <c r="CT36" s="680"/>
      <c r="CU36" s="680"/>
      <c r="CV36" s="680"/>
      <c r="CW36" s="680"/>
      <c r="CX36" s="680"/>
      <c r="CY36" s="681"/>
      <c r="CZ36" s="684">
        <v>11.5</v>
      </c>
      <c r="DA36" s="713"/>
      <c r="DB36" s="713"/>
      <c r="DC36" s="717"/>
      <c r="DD36" s="688">
        <v>1234717</v>
      </c>
      <c r="DE36" s="680"/>
      <c r="DF36" s="680"/>
      <c r="DG36" s="680"/>
      <c r="DH36" s="680"/>
      <c r="DI36" s="680"/>
      <c r="DJ36" s="680"/>
      <c r="DK36" s="681"/>
      <c r="DL36" s="688">
        <v>1069203</v>
      </c>
      <c r="DM36" s="680"/>
      <c r="DN36" s="680"/>
      <c r="DO36" s="680"/>
      <c r="DP36" s="680"/>
      <c r="DQ36" s="680"/>
      <c r="DR36" s="680"/>
      <c r="DS36" s="680"/>
      <c r="DT36" s="680"/>
      <c r="DU36" s="680"/>
      <c r="DV36" s="681"/>
      <c r="DW36" s="684">
        <v>14</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386400</v>
      </c>
      <c r="S37" s="680"/>
      <c r="T37" s="680"/>
      <c r="U37" s="680"/>
      <c r="V37" s="680"/>
      <c r="W37" s="680"/>
      <c r="X37" s="680"/>
      <c r="Y37" s="681"/>
      <c r="Z37" s="682">
        <v>2.6</v>
      </c>
      <c r="AA37" s="682"/>
      <c r="AB37" s="682"/>
      <c r="AC37" s="682"/>
      <c r="AD37" s="683" t="s">
        <v>174</v>
      </c>
      <c r="AE37" s="683"/>
      <c r="AF37" s="683"/>
      <c r="AG37" s="683"/>
      <c r="AH37" s="683"/>
      <c r="AI37" s="683"/>
      <c r="AJ37" s="683"/>
      <c r="AK37" s="683"/>
      <c r="AL37" s="684" t="s">
        <v>127</v>
      </c>
      <c r="AM37" s="685"/>
      <c r="AN37" s="685"/>
      <c r="AO37" s="686"/>
      <c r="AQ37" s="756" t="s">
        <v>336</v>
      </c>
      <c r="AR37" s="757"/>
      <c r="AS37" s="757"/>
      <c r="AT37" s="757"/>
      <c r="AU37" s="757"/>
      <c r="AV37" s="757"/>
      <c r="AW37" s="757"/>
      <c r="AX37" s="757"/>
      <c r="AY37" s="758"/>
      <c r="AZ37" s="679">
        <v>11933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4233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841774</v>
      </c>
      <c r="CS37" s="715"/>
      <c r="CT37" s="715"/>
      <c r="CU37" s="715"/>
      <c r="CV37" s="715"/>
      <c r="CW37" s="715"/>
      <c r="CX37" s="715"/>
      <c r="CY37" s="716"/>
      <c r="CZ37" s="684">
        <v>5.8</v>
      </c>
      <c r="DA37" s="713"/>
      <c r="DB37" s="713"/>
      <c r="DC37" s="717"/>
      <c r="DD37" s="688">
        <v>840914</v>
      </c>
      <c r="DE37" s="715"/>
      <c r="DF37" s="715"/>
      <c r="DG37" s="715"/>
      <c r="DH37" s="715"/>
      <c r="DI37" s="715"/>
      <c r="DJ37" s="715"/>
      <c r="DK37" s="716"/>
      <c r="DL37" s="688">
        <v>834448</v>
      </c>
      <c r="DM37" s="715"/>
      <c r="DN37" s="715"/>
      <c r="DO37" s="715"/>
      <c r="DP37" s="715"/>
      <c r="DQ37" s="715"/>
      <c r="DR37" s="715"/>
      <c r="DS37" s="715"/>
      <c r="DT37" s="715"/>
      <c r="DU37" s="715"/>
      <c r="DV37" s="716"/>
      <c r="DW37" s="684">
        <v>11</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14904009</v>
      </c>
      <c r="S38" s="760"/>
      <c r="T38" s="760"/>
      <c r="U38" s="760"/>
      <c r="V38" s="760"/>
      <c r="W38" s="760"/>
      <c r="X38" s="760"/>
      <c r="Y38" s="761"/>
      <c r="Z38" s="762">
        <v>100</v>
      </c>
      <c r="AA38" s="762"/>
      <c r="AB38" s="762"/>
      <c r="AC38" s="762"/>
      <c r="AD38" s="763">
        <v>7234003</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4938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1832224</v>
      </c>
      <c r="CS38" s="680"/>
      <c r="CT38" s="680"/>
      <c r="CU38" s="680"/>
      <c r="CV38" s="680"/>
      <c r="CW38" s="680"/>
      <c r="CX38" s="680"/>
      <c r="CY38" s="681"/>
      <c r="CZ38" s="684">
        <v>12.7</v>
      </c>
      <c r="DA38" s="713"/>
      <c r="DB38" s="713"/>
      <c r="DC38" s="717"/>
      <c r="DD38" s="688">
        <v>1584845</v>
      </c>
      <c r="DE38" s="680"/>
      <c r="DF38" s="680"/>
      <c r="DG38" s="680"/>
      <c r="DH38" s="680"/>
      <c r="DI38" s="680"/>
      <c r="DJ38" s="680"/>
      <c r="DK38" s="681"/>
      <c r="DL38" s="688">
        <v>1430237</v>
      </c>
      <c r="DM38" s="680"/>
      <c r="DN38" s="680"/>
      <c r="DO38" s="680"/>
      <c r="DP38" s="680"/>
      <c r="DQ38" s="680"/>
      <c r="DR38" s="680"/>
      <c r="DS38" s="680"/>
      <c r="DT38" s="680"/>
      <c r="DU38" s="680"/>
      <c r="DV38" s="681"/>
      <c r="DW38" s="684">
        <v>18.8</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114</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641715</v>
      </c>
      <c r="CS39" s="715"/>
      <c r="CT39" s="715"/>
      <c r="CU39" s="715"/>
      <c r="CV39" s="715"/>
      <c r="CW39" s="715"/>
      <c r="CX39" s="715"/>
      <c r="CY39" s="716"/>
      <c r="CZ39" s="684">
        <v>4.4000000000000004</v>
      </c>
      <c r="DA39" s="713"/>
      <c r="DB39" s="713"/>
      <c r="DC39" s="717"/>
      <c r="DD39" s="688">
        <v>383996</v>
      </c>
      <c r="DE39" s="715"/>
      <c r="DF39" s="715"/>
      <c r="DG39" s="715"/>
      <c r="DH39" s="715"/>
      <c r="DI39" s="715"/>
      <c r="DJ39" s="715"/>
      <c r="DK39" s="716"/>
      <c r="DL39" s="688" t="s">
        <v>236</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416378</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127</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127</v>
      </c>
      <c r="CS40" s="680"/>
      <c r="CT40" s="680"/>
      <c r="CU40" s="680"/>
      <c r="CV40" s="680"/>
      <c r="CW40" s="680"/>
      <c r="CX40" s="680"/>
      <c r="CY40" s="681"/>
      <c r="CZ40" s="684" t="s">
        <v>236</v>
      </c>
      <c r="DA40" s="713"/>
      <c r="DB40" s="713"/>
      <c r="DC40" s="717"/>
      <c r="DD40" s="688" t="s">
        <v>236</v>
      </c>
      <c r="DE40" s="680"/>
      <c r="DF40" s="680"/>
      <c r="DG40" s="680"/>
      <c r="DH40" s="680"/>
      <c r="DI40" s="680"/>
      <c r="DJ40" s="680"/>
      <c r="DK40" s="681"/>
      <c r="DL40" s="688" t="s">
        <v>236</v>
      </c>
      <c r="DM40" s="680"/>
      <c r="DN40" s="680"/>
      <c r="DO40" s="680"/>
      <c r="DP40" s="680"/>
      <c r="DQ40" s="680"/>
      <c r="DR40" s="680"/>
      <c r="DS40" s="680"/>
      <c r="DT40" s="680"/>
      <c r="DU40" s="680"/>
      <c r="DV40" s="681"/>
      <c r="DW40" s="684" t="s">
        <v>236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1056350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464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1650243</v>
      </c>
      <c r="CS42" s="680"/>
      <c r="CT42" s="680"/>
      <c r="CU42" s="680"/>
      <c r="CV42" s="680"/>
      <c r="CW42" s="680"/>
      <c r="CX42" s="680"/>
      <c r="CY42" s="681"/>
      <c r="CZ42" s="684">
        <v>11.4</v>
      </c>
      <c r="DA42" s="685"/>
      <c r="DB42" s="685"/>
      <c r="DC42" s="780"/>
      <c r="DD42" s="688">
        <v>268045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235478</v>
      </c>
      <c r="CS43" s="715"/>
      <c r="CT43" s="715"/>
      <c r="CU43" s="715"/>
      <c r="CV43" s="715"/>
      <c r="CW43" s="715"/>
      <c r="CX43" s="715"/>
      <c r="CY43" s="716"/>
      <c r="CZ43" s="684">
        <v>1.6</v>
      </c>
      <c r="DA43" s="713"/>
      <c r="DB43" s="713"/>
      <c r="DC43" s="717"/>
      <c r="DD43" s="688">
        <v>235478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1595727</v>
      </c>
      <c r="CS44" s="680"/>
      <c r="CT44" s="680"/>
      <c r="CU44" s="680"/>
      <c r="CV44" s="680"/>
      <c r="CW44" s="680"/>
      <c r="CX44" s="680"/>
      <c r="CY44" s="681"/>
      <c r="CZ44" s="684">
        <v>11</v>
      </c>
      <c r="DA44" s="685"/>
      <c r="DB44" s="685"/>
      <c r="DC44" s="780"/>
      <c r="DD44" s="688">
        <v>256182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386914</v>
      </c>
      <c r="CS45" s="715"/>
      <c r="CT45" s="715"/>
      <c r="CU45" s="715"/>
      <c r="CV45" s="715"/>
      <c r="CW45" s="715"/>
      <c r="CX45" s="715"/>
      <c r="CY45" s="716"/>
      <c r="CZ45" s="684">
        <v>2.7</v>
      </c>
      <c r="DA45" s="713"/>
      <c r="DB45" s="713"/>
      <c r="DC45" s="717"/>
      <c r="DD45" s="688">
        <v>4210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1208813</v>
      </c>
      <c r="CS46" s="680"/>
      <c r="CT46" s="680"/>
      <c r="CU46" s="680"/>
      <c r="CV46" s="680"/>
      <c r="CW46" s="680"/>
      <c r="CX46" s="680"/>
      <c r="CY46" s="681"/>
      <c r="CZ46" s="684">
        <v>8.4</v>
      </c>
      <c r="DA46" s="685"/>
      <c r="DB46" s="685"/>
      <c r="DC46" s="780"/>
      <c r="DD46" s="688">
        <v>251972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54516</v>
      </c>
      <c r="CS47" s="715"/>
      <c r="CT47" s="715"/>
      <c r="CU47" s="715"/>
      <c r="CV47" s="715"/>
      <c r="CW47" s="715"/>
      <c r="CX47" s="715"/>
      <c r="CY47" s="716"/>
      <c r="CZ47" s="684">
        <v>0.4</v>
      </c>
      <c r="DA47" s="713"/>
      <c r="DB47" s="713"/>
      <c r="DC47" s="717"/>
      <c r="DD47" s="688">
        <v>11863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236</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14476060</v>
      </c>
      <c r="CS49" s="749"/>
      <c r="CT49" s="749"/>
      <c r="CU49" s="749"/>
      <c r="CV49" s="749"/>
      <c r="CW49" s="749"/>
      <c r="CX49" s="749"/>
      <c r="CY49" s="781"/>
      <c r="CZ49" s="764">
        <v>100</v>
      </c>
      <c r="DA49" s="782"/>
      <c r="DB49" s="782"/>
      <c r="DC49" s="783"/>
      <c r="DD49" s="784">
        <v>9459485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JpA+0eQr+mWaOyn5tst3anMbyVOUU/Ec0xpW6lcN0PCk7EiPkxV9k78w6Srhi+bZFWC284clTSs0bUysVH54Q==" saltValue="iyprdBiT/OMoKAMIWHkp8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14886</v>
      </c>
      <c r="R7" s="815"/>
      <c r="S7" s="815"/>
      <c r="T7" s="815"/>
      <c r="U7" s="815"/>
      <c r="V7" s="815">
        <v>14458</v>
      </c>
      <c r="W7" s="815"/>
      <c r="X7" s="815"/>
      <c r="Y7" s="815"/>
      <c r="Z7" s="815"/>
      <c r="AA7" s="815">
        <v>428</v>
      </c>
      <c r="AB7" s="815"/>
      <c r="AC7" s="815"/>
      <c r="AD7" s="815"/>
      <c r="AE7" s="816"/>
      <c r="AF7" s="817">
        <v>395</v>
      </c>
      <c r="AG7" s="818"/>
      <c r="AH7" s="818"/>
      <c r="AI7" s="818"/>
      <c r="AJ7" s="819"/>
      <c r="AK7" s="854"/>
      <c r="AL7" s="855"/>
      <c r="AM7" s="855"/>
      <c r="AN7" s="855"/>
      <c r="AO7" s="855"/>
      <c r="AP7" s="855">
        <v>18242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71</v>
      </c>
      <c r="R8" s="839"/>
      <c r="S8" s="839"/>
      <c r="T8" s="839"/>
      <c r="U8" s="839"/>
      <c r="V8" s="839">
        <v>72</v>
      </c>
      <c r="W8" s="839"/>
      <c r="X8" s="839"/>
      <c r="Y8" s="839"/>
      <c r="Z8" s="839"/>
      <c r="AA8" s="839">
        <v>-1</v>
      </c>
      <c r="AB8" s="839"/>
      <c r="AC8" s="839"/>
      <c r="AD8" s="839"/>
      <c r="AE8" s="840"/>
      <c r="AF8" s="841">
        <v>-1</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14957</v>
      </c>
      <c r="R23" s="874"/>
      <c r="S23" s="874"/>
      <c r="T23" s="874"/>
      <c r="U23" s="874"/>
      <c r="V23" s="874">
        <v>14530</v>
      </c>
      <c r="W23" s="874"/>
      <c r="X23" s="874"/>
      <c r="Y23" s="874"/>
      <c r="Z23" s="874"/>
      <c r="AA23" s="874">
        <v>427</v>
      </c>
      <c r="AB23" s="874"/>
      <c r="AC23" s="874"/>
      <c r="AD23" s="874"/>
      <c r="AE23" s="875"/>
      <c r="AF23" s="876">
        <v>395</v>
      </c>
      <c r="AG23" s="874"/>
      <c r="AH23" s="874"/>
      <c r="AI23" s="874"/>
      <c r="AJ23" s="877"/>
      <c r="AK23" s="878"/>
      <c r="AL23" s="879"/>
      <c r="AM23" s="879"/>
      <c r="AN23" s="879"/>
      <c r="AO23" s="879"/>
      <c r="AP23" s="874">
        <v>18242</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3324</v>
      </c>
      <c r="R28" s="903"/>
      <c r="S28" s="903"/>
      <c r="T28" s="903"/>
      <c r="U28" s="903"/>
      <c r="V28" s="903">
        <v>3719</v>
      </c>
      <c r="W28" s="903"/>
      <c r="X28" s="903"/>
      <c r="Y28" s="903"/>
      <c r="Z28" s="903"/>
      <c r="AA28" s="903">
        <v>-395</v>
      </c>
      <c r="AB28" s="903"/>
      <c r="AC28" s="903"/>
      <c r="AD28" s="903"/>
      <c r="AE28" s="904"/>
      <c r="AF28" s="905">
        <v>-395</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3537</v>
      </c>
      <c r="R29" s="839"/>
      <c r="S29" s="839"/>
      <c r="T29" s="839"/>
      <c r="U29" s="839"/>
      <c r="V29" s="839">
        <v>3478</v>
      </c>
      <c r="W29" s="839"/>
      <c r="X29" s="839"/>
      <c r="Y29" s="839"/>
      <c r="Z29" s="839"/>
      <c r="AA29" s="839">
        <v>59</v>
      </c>
      <c r="AB29" s="839"/>
      <c r="AC29" s="839"/>
      <c r="AD29" s="839"/>
      <c r="AE29" s="840"/>
      <c r="AF29" s="841">
        <v>59</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420</v>
      </c>
      <c r="R30" s="839"/>
      <c r="S30" s="839"/>
      <c r="T30" s="839"/>
      <c r="U30" s="839"/>
      <c r="V30" s="839">
        <v>420</v>
      </c>
      <c r="W30" s="839"/>
      <c r="X30" s="839"/>
      <c r="Y30" s="839"/>
      <c r="Z30" s="839"/>
      <c r="AA30" s="839">
        <v>0</v>
      </c>
      <c r="AB30" s="839"/>
      <c r="AC30" s="839"/>
      <c r="AD30" s="839"/>
      <c r="AE30" s="840"/>
      <c r="AF30" s="841">
        <v>0</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712</v>
      </c>
      <c r="R31" s="839"/>
      <c r="S31" s="839"/>
      <c r="T31" s="839"/>
      <c r="U31" s="839"/>
      <c r="V31" s="839">
        <v>113</v>
      </c>
      <c r="W31" s="839"/>
      <c r="X31" s="839"/>
      <c r="Y31" s="839"/>
      <c r="Z31" s="839"/>
      <c r="AA31" s="839">
        <v>599</v>
      </c>
      <c r="AB31" s="839"/>
      <c r="AC31" s="839"/>
      <c r="AD31" s="839"/>
      <c r="AE31" s="840"/>
      <c r="AF31" s="841">
        <v>599</v>
      </c>
      <c r="AG31" s="842"/>
      <c r="AH31" s="842"/>
      <c r="AI31" s="842"/>
      <c r="AJ31" s="843"/>
      <c r="AK31" s="910">
        <v>33</v>
      </c>
      <c r="AL31" s="911"/>
      <c r="AM31" s="911"/>
      <c r="AN31" s="911"/>
      <c r="AO31" s="911"/>
      <c r="AP31" s="911">
        <v>2260</v>
      </c>
      <c r="AQ31" s="911"/>
      <c r="AR31" s="911"/>
      <c r="AS31" s="911"/>
      <c r="AT31" s="911"/>
      <c r="AU31" s="911">
        <v>680</v>
      </c>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895</v>
      </c>
      <c r="R32" s="839"/>
      <c r="S32" s="839"/>
      <c r="T32" s="839"/>
      <c r="U32" s="839"/>
      <c r="V32" s="839">
        <v>895</v>
      </c>
      <c r="W32" s="839"/>
      <c r="X32" s="839"/>
      <c r="Y32" s="839"/>
      <c r="Z32" s="839"/>
      <c r="AA32" s="839">
        <v>0</v>
      </c>
      <c r="AB32" s="839"/>
      <c r="AC32" s="839"/>
      <c r="AD32" s="839"/>
      <c r="AE32" s="840"/>
      <c r="AF32" s="841" t="s">
        <v>127</v>
      </c>
      <c r="AG32" s="842"/>
      <c r="AH32" s="842"/>
      <c r="AI32" s="842"/>
      <c r="AJ32" s="843"/>
      <c r="AK32" s="910">
        <v>359</v>
      </c>
      <c r="AL32" s="911"/>
      <c r="AM32" s="911"/>
      <c r="AN32" s="911"/>
      <c r="AO32" s="911"/>
      <c r="AP32" s="911">
        <v>4440</v>
      </c>
      <c r="AQ32" s="911"/>
      <c r="AR32" s="911"/>
      <c r="AS32" s="911"/>
      <c r="AT32" s="911"/>
      <c r="AU32" s="911">
        <v>3869</v>
      </c>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89</v>
      </c>
      <c r="R33" s="839"/>
      <c r="S33" s="839"/>
      <c r="T33" s="839"/>
      <c r="U33" s="839"/>
      <c r="V33" s="839">
        <v>88</v>
      </c>
      <c r="W33" s="839"/>
      <c r="X33" s="839"/>
      <c r="Y33" s="839"/>
      <c r="Z33" s="839"/>
      <c r="AA33" s="839">
        <v>1</v>
      </c>
      <c r="AB33" s="839"/>
      <c r="AC33" s="839"/>
      <c r="AD33" s="839"/>
      <c r="AE33" s="840"/>
      <c r="AF33" s="841">
        <v>1</v>
      </c>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264</v>
      </c>
      <c r="AG63" s="922"/>
      <c r="AH63" s="922"/>
      <c r="AI63" s="922"/>
      <c r="AJ63" s="923"/>
      <c r="AK63" s="924"/>
      <c r="AL63" s="919"/>
      <c r="AM63" s="919"/>
      <c r="AN63" s="919"/>
      <c r="AO63" s="919"/>
      <c r="AP63" s="922">
        <v>6700</v>
      </c>
      <c r="AQ63" s="922"/>
      <c r="AR63" s="922"/>
      <c r="AS63" s="922"/>
      <c r="AT63" s="922"/>
      <c r="AU63" s="922">
        <v>4549</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598</v>
      </c>
      <c r="C68" s="950"/>
      <c r="D68" s="950"/>
      <c r="E68" s="950"/>
      <c r="F68" s="950"/>
      <c r="G68" s="950"/>
      <c r="H68" s="950"/>
      <c r="I68" s="950"/>
      <c r="J68" s="950"/>
      <c r="K68" s="950"/>
      <c r="L68" s="950"/>
      <c r="M68" s="950"/>
      <c r="N68" s="950"/>
      <c r="O68" s="950"/>
      <c r="P68" s="951"/>
      <c r="Q68" s="952">
        <v>1457</v>
      </c>
      <c r="R68" s="946"/>
      <c r="S68" s="946"/>
      <c r="T68" s="946"/>
      <c r="U68" s="946"/>
      <c r="V68" s="946">
        <v>1449</v>
      </c>
      <c r="W68" s="946"/>
      <c r="X68" s="946"/>
      <c r="Y68" s="946"/>
      <c r="Z68" s="946"/>
      <c r="AA68" s="946">
        <v>8</v>
      </c>
      <c r="AB68" s="946"/>
      <c r="AC68" s="946"/>
      <c r="AD68" s="946"/>
      <c r="AE68" s="946"/>
      <c r="AF68" s="946">
        <v>8</v>
      </c>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599</v>
      </c>
      <c r="C69" s="954"/>
      <c r="D69" s="954"/>
      <c r="E69" s="954"/>
      <c r="F69" s="954"/>
      <c r="G69" s="954"/>
      <c r="H69" s="954"/>
      <c r="I69" s="954"/>
      <c r="J69" s="954"/>
      <c r="K69" s="954"/>
      <c r="L69" s="954"/>
      <c r="M69" s="954"/>
      <c r="N69" s="954"/>
      <c r="O69" s="954"/>
      <c r="P69" s="955"/>
      <c r="Q69" s="956">
        <v>4666</v>
      </c>
      <c r="R69" s="911"/>
      <c r="S69" s="911"/>
      <c r="T69" s="911"/>
      <c r="U69" s="911"/>
      <c r="V69" s="911">
        <v>4620</v>
      </c>
      <c r="W69" s="911"/>
      <c r="X69" s="911"/>
      <c r="Y69" s="911"/>
      <c r="Z69" s="911"/>
      <c r="AA69" s="911">
        <v>46</v>
      </c>
      <c r="AB69" s="911"/>
      <c r="AC69" s="911"/>
      <c r="AD69" s="911"/>
      <c r="AE69" s="911"/>
      <c r="AF69" s="911">
        <v>16</v>
      </c>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600</v>
      </c>
      <c r="C70" s="954"/>
      <c r="D70" s="954"/>
      <c r="E70" s="954"/>
      <c r="F70" s="954"/>
      <c r="G70" s="954"/>
      <c r="H70" s="954"/>
      <c r="I70" s="954"/>
      <c r="J70" s="954"/>
      <c r="K70" s="954"/>
      <c r="L70" s="954"/>
      <c r="M70" s="954"/>
      <c r="N70" s="954"/>
      <c r="O70" s="954"/>
      <c r="P70" s="955"/>
      <c r="Q70" s="956">
        <v>143</v>
      </c>
      <c r="R70" s="911"/>
      <c r="S70" s="911"/>
      <c r="T70" s="911"/>
      <c r="U70" s="911"/>
      <c r="V70" s="911">
        <v>98</v>
      </c>
      <c r="W70" s="911"/>
      <c r="X70" s="911"/>
      <c r="Y70" s="911"/>
      <c r="Z70" s="911"/>
      <c r="AA70" s="911">
        <v>45</v>
      </c>
      <c r="AB70" s="911"/>
      <c r="AC70" s="911"/>
      <c r="AD70" s="911"/>
      <c r="AE70" s="911"/>
      <c r="AF70" s="911">
        <v>43</v>
      </c>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601</v>
      </c>
      <c r="C71" s="954"/>
      <c r="D71" s="954"/>
      <c r="E71" s="954"/>
      <c r="F71" s="954"/>
      <c r="G71" s="954"/>
      <c r="H71" s="954"/>
      <c r="I71" s="954"/>
      <c r="J71" s="954"/>
      <c r="K71" s="954"/>
      <c r="L71" s="954"/>
      <c r="M71" s="954"/>
      <c r="N71" s="954"/>
      <c r="O71" s="954"/>
      <c r="P71" s="955"/>
      <c r="Q71" s="956">
        <v>123</v>
      </c>
      <c r="R71" s="911"/>
      <c r="S71" s="911"/>
      <c r="T71" s="911"/>
      <c r="U71" s="911"/>
      <c r="V71" s="911">
        <v>116</v>
      </c>
      <c r="W71" s="911"/>
      <c r="X71" s="911"/>
      <c r="Y71" s="911"/>
      <c r="Z71" s="911"/>
      <c r="AA71" s="911">
        <v>7</v>
      </c>
      <c r="AB71" s="911"/>
      <c r="AC71" s="911"/>
      <c r="AD71" s="911"/>
      <c r="AE71" s="911"/>
      <c r="AF71" s="911">
        <v>7</v>
      </c>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602</v>
      </c>
      <c r="C72" s="954"/>
      <c r="D72" s="954"/>
      <c r="E72" s="954"/>
      <c r="F72" s="954"/>
      <c r="G72" s="954"/>
      <c r="H72" s="954"/>
      <c r="I72" s="954"/>
      <c r="J72" s="954"/>
      <c r="K72" s="954"/>
      <c r="L72" s="954"/>
      <c r="M72" s="954"/>
      <c r="N72" s="954"/>
      <c r="O72" s="954"/>
      <c r="P72" s="955"/>
      <c r="Q72" s="956">
        <v>218</v>
      </c>
      <c r="R72" s="911"/>
      <c r="S72" s="911"/>
      <c r="T72" s="911"/>
      <c r="U72" s="911"/>
      <c r="V72" s="911">
        <v>218</v>
      </c>
      <c r="W72" s="911"/>
      <c r="X72" s="911"/>
      <c r="Y72" s="911"/>
      <c r="Z72" s="911"/>
      <c r="AA72" s="911">
        <v>0</v>
      </c>
      <c r="AB72" s="911"/>
      <c r="AC72" s="911"/>
      <c r="AD72" s="911"/>
      <c r="AE72" s="911"/>
      <c r="AF72" s="911">
        <v>0</v>
      </c>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603</v>
      </c>
      <c r="C73" s="954"/>
      <c r="D73" s="954"/>
      <c r="E73" s="954"/>
      <c r="F73" s="954"/>
      <c r="G73" s="954"/>
      <c r="H73" s="954"/>
      <c r="I73" s="954"/>
      <c r="J73" s="954"/>
      <c r="K73" s="954"/>
      <c r="L73" s="954"/>
      <c r="M73" s="954"/>
      <c r="N73" s="954"/>
      <c r="O73" s="954"/>
      <c r="P73" s="955"/>
      <c r="Q73" s="956">
        <v>145</v>
      </c>
      <c r="R73" s="911"/>
      <c r="S73" s="911"/>
      <c r="T73" s="911"/>
      <c r="U73" s="911"/>
      <c r="V73" s="911">
        <v>102</v>
      </c>
      <c r="W73" s="911"/>
      <c r="X73" s="911"/>
      <c r="Y73" s="911"/>
      <c r="Z73" s="911"/>
      <c r="AA73" s="911">
        <v>43</v>
      </c>
      <c r="AB73" s="911"/>
      <c r="AC73" s="911"/>
      <c r="AD73" s="911"/>
      <c r="AE73" s="911"/>
      <c r="AF73" s="911">
        <v>43</v>
      </c>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604</v>
      </c>
      <c r="C74" s="954"/>
      <c r="D74" s="954"/>
      <c r="E74" s="954"/>
      <c r="F74" s="954"/>
      <c r="G74" s="954"/>
      <c r="H74" s="954"/>
      <c r="I74" s="954"/>
      <c r="J74" s="954"/>
      <c r="K74" s="954"/>
      <c r="L74" s="954"/>
      <c r="M74" s="954"/>
      <c r="N74" s="954"/>
      <c r="O74" s="954"/>
      <c r="P74" s="955"/>
      <c r="Q74" s="956">
        <v>752</v>
      </c>
      <c r="R74" s="911"/>
      <c r="S74" s="911"/>
      <c r="T74" s="911"/>
      <c r="U74" s="911"/>
      <c r="V74" s="911">
        <v>752</v>
      </c>
      <c r="W74" s="911"/>
      <c r="X74" s="911"/>
      <c r="Y74" s="911"/>
      <c r="Z74" s="911"/>
      <c r="AA74" s="911">
        <v>0</v>
      </c>
      <c r="AB74" s="911"/>
      <c r="AC74" s="911"/>
      <c r="AD74" s="911"/>
      <c r="AE74" s="911"/>
      <c r="AF74" s="911">
        <v>0</v>
      </c>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605</v>
      </c>
      <c r="C75" s="954"/>
      <c r="D75" s="954"/>
      <c r="E75" s="954"/>
      <c r="F75" s="954"/>
      <c r="G75" s="954"/>
      <c r="H75" s="954"/>
      <c r="I75" s="954"/>
      <c r="J75" s="954"/>
      <c r="K75" s="954"/>
      <c r="L75" s="954"/>
      <c r="M75" s="954"/>
      <c r="N75" s="954"/>
      <c r="O75" s="954"/>
      <c r="P75" s="955"/>
      <c r="Q75" s="959">
        <v>13981</v>
      </c>
      <c r="R75" s="960"/>
      <c r="S75" s="960"/>
      <c r="T75" s="960"/>
      <c r="U75" s="910"/>
      <c r="V75" s="961">
        <v>13645</v>
      </c>
      <c r="W75" s="960"/>
      <c r="X75" s="960"/>
      <c r="Y75" s="960"/>
      <c r="Z75" s="910"/>
      <c r="AA75" s="961">
        <v>336</v>
      </c>
      <c r="AB75" s="960"/>
      <c r="AC75" s="960"/>
      <c r="AD75" s="960"/>
      <c r="AE75" s="910"/>
      <c r="AF75" s="961">
        <v>320</v>
      </c>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437</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307</v>
      </c>
      <c r="AG109" s="975"/>
      <c r="AH109" s="975"/>
      <c r="AI109" s="975"/>
      <c r="AJ109" s="976"/>
      <c r="AK109" s="974" t="s">
        <v>306</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307</v>
      </c>
      <c r="BW109" s="975"/>
      <c r="BX109" s="975"/>
      <c r="BY109" s="975"/>
      <c r="BZ109" s="976"/>
      <c r="CA109" s="974" t="s">
        <v>306</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307</v>
      </c>
      <c r="DM109" s="975"/>
      <c r="DN109" s="975"/>
      <c r="DO109" s="975"/>
      <c r="DP109" s="976"/>
      <c r="DQ109" s="974" t="s">
        <v>306</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1894727</v>
      </c>
      <c r="AB110" s="982"/>
      <c r="AC110" s="982"/>
      <c r="AD110" s="982"/>
      <c r="AE110" s="983"/>
      <c r="AF110" s="984">
        <v>1889543</v>
      </c>
      <c r="AG110" s="982"/>
      <c r="AH110" s="982"/>
      <c r="AI110" s="982"/>
      <c r="AJ110" s="983"/>
      <c r="AK110" s="984">
        <v>1814595</v>
      </c>
      <c r="AL110" s="982"/>
      <c r="AM110" s="982"/>
      <c r="AN110" s="982"/>
      <c r="AO110" s="983"/>
      <c r="AP110" s="985">
        <v>28.7</v>
      </c>
      <c r="AQ110" s="986"/>
      <c r="AR110" s="986"/>
      <c r="AS110" s="986"/>
      <c r="AT110" s="987"/>
      <c r="AU110" s="988" t="s">
        <v>72</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17900246</v>
      </c>
      <c r="BR110" s="1017"/>
      <c r="BS110" s="1017"/>
      <c r="BT110" s="1017"/>
      <c r="BU110" s="1017"/>
      <c r="BV110" s="1017">
        <v>18077860</v>
      </c>
      <c r="BW110" s="1017"/>
      <c r="BX110" s="1017"/>
      <c r="BY110" s="1017"/>
      <c r="BZ110" s="1017"/>
      <c r="CA110" s="1017">
        <v>18242496</v>
      </c>
      <c r="CB110" s="1017"/>
      <c r="CC110" s="1017"/>
      <c r="CD110" s="1017"/>
      <c r="CE110" s="1017"/>
      <c r="CF110" s="1031">
        <v>288.8</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437</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440</v>
      </c>
      <c r="AG111" s="1024"/>
      <c r="AH111" s="1024"/>
      <c r="AI111" s="1024"/>
      <c r="AJ111" s="1025"/>
      <c r="AK111" s="1026" t="s">
        <v>441</v>
      </c>
      <c r="AL111" s="1024"/>
      <c r="AM111" s="1024"/>
      <c r="AN111" s="1024"/>
      <c r="AO111" s="1025"/>
      <c r="AP111" s="1027" t="s">
        <v>440</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441</v>
      </c>
      <c r="BR111" s="1010"/>
      <c r="BS111" s="1010"/>
      <c r="BT111" s="1010"/>
      <c r="BU111" s="1010"/>
      <c r="BV111" s="1010" t="s">
        <v>441</v>
      </c>
      <c r="BW111" s="1010"/>
      <c r="BX111" s="1010"/>
      <c r="BY111" s="1010"/>
      <c r="BZ111" s="1010"/>
      <c r="CA111" s="1010" t="s">
        <v>439</v>
      </c>
      <c r="CB111" s="1010"/>
      <c r="CC111" s="1010"/>
      <c r="CD111" s="1010"/>
      <c r="CE111" s="1010"/>
      <c r="CF111" s="1004" t="s">
        <v>439</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444</v>
      </c>
      <c r="DH111" s="1010"/>
      <c r="DI111" s="1010"/>
      <c r="DJ111" s="1010"/>
      <c r="DK111" s="1010"/>
      <c r="DL111" s="1010" t="s">
        <v>440</v>
      </c>
      <c r="DM111" s="1010"/>
      <c r="DN111" s="1010"/>
      <c r="DO111" s="1010"/>
      <c r="DP111" s="1010"/>
      <c r="DQ111" s="1010" t="s">
        <v>441</v>
      </c>
      <c r="DR111" s="1010"/>
      <c r="DS111" s="1010"/>
      <c r="DT111" s="1010"/>
      <c r="DU111" s="1010"/>
      <c r="DV111" s="1011" t="s">
        <v>439</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441</v>
      </c>
      <c r="AG112" s="1049"/>
      <c r="AH112" s="1049"/>
      <c r="AI112" s="1049"/>
      <c r="AJ112" s="1050"/>
      <c r="AK112" s="1051" t="s">
        <v>441</v>
      </c>
      <c r="AL112" s="1049"/>
      <c r="AM112" s="1049"/>
      <c r="AN112" s="1049"/>
      <c r="AO112" s="1050"/>
      <c r="AP112" s="1052" t="s">
        <v>439</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3851032</v>
      </c>
      <c r="BR112" s="1010"/>
      <c r="BS112" s="1010"/>
      <c r="BT112" s="1010"/>
      <c r="BU112" s="1010"/>
      <c r="BV112" s="1010">
        <v>4032109</v>
      </c>
      <c r="BW112" s="1010"/>
      <c r="BX112" s="1010"/>
      <c r="BY112" s="1010"/>
      <c r="BZ112" s="1010"/>
      <c r="CA112" s="1010">
        <v>3975634</v>
      </c>
      <c r="CB112" s="1010"/>
      <c r="CC112" s="1010"/>
      <c r="CD112" s="1010"/>
      <c r="CE112" s="1010"/>
      <c r="CF112" s="1004">
        <v>62.9</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440</v>
      </c>
      <c r="DM112" s="1010"/>
      <c r="DN112" s="1010"/>
      <c r="DO112" s="1010"/>
      <c r="DP112" s="1010"/>
      <c r="DQ112" s="1010" t="s">
        <v>439</v>
      </c>
      <c r="DR112" s="1010"/>
      <c r="DS112" s="1010"/>
      <c r="DT112" s="1010"/>
      <c r="DU112" s="1010"/>
      <c r="DV112" s="1011" t="s">
        <v>441</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316319</v>
      </c>
      <c r="AB113" s="1024"/>
      <c r="AC113" s="1024"/>
      <c r="AD113" s="1024"/>
      <c r="AE113" s="1025"/>
      <c r="AF113" s="1026">
        <v>363526</v>
      </c>
      <c r="AG113" s="1024"/>
      <c r="AH113" s="1024"/>
      <c r="AI113" s="1024"/>
      <c r="AJ113" s="1025"/>
      <c r="AK113" s="1026">
        <v>353061</v>
      </c>
      <c r="AL113" s="1024"/>
      <c r="AM113" s="1024"/>
      <c r="AN113" s="1024"/>
      <c r="AO113" s="1025"/>
      <c r="AP113" s="1027">
        <v>5.6</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201960</v>
      </c>
      <c r="BR113" s="1010"/>
      <c r="BS113" s="1010"/>
      <c r="BT113" s="1010"/>
      <c r="BU113" s="1010"/>
      <c r="BV113" s="1010">
        <v>152445</v>
      </c>
      <c r="BW113" s="1010"/>
      <c r="BX113" s="1010"/>
      <c r="BY113" s="1010"/>
      <c r="BZ113" s="1010"/>
      <c r="CA113" s="1010">
        <v>133946</v>
      </c>
      <c r="CB113" s="1010"/>
      <c r="CC113" s="1010"/>
      <c r="CD113" s="1010"/>
      <c r="CE113" s="1010"/>
      <c r="CF113" s="1004">
        <v>2.1</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441</v>
      </c>
      <c r="DM113" s="1049"/>
      <c r="DN113" s="1049"/>
      <c r="DO113" s="1049"/>
      <c r="DP113" s="1050"/>
      <c r="DQ113" s="1051" t="s">
        <v>440</v>
      </c>
      <c r="DR113" s="1049"/>
      <c r="DS113" s="1049"/>
      <c r="DT113" s="1049"/>
      <c r="DU113" s="1050"/>
      <c r="DV113" s="1052" t="s">
        <v>441</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96280</v>
      </c>
      <c r="AB114" s="1049"/>
      <c r="AC114" s="1049"/>
      <c r="AD114" s="1049"/>
      <c r="AE114" s="1050"/>
      <c r="AF114" s="1051">
        <v>60324</v>
      </c>
      <c r="AG114" s="1049"/>
      <c r="AH114" s="1049"/>
      <c r="AI114" s="1049"/>
      <c r="AJ114" s="1050"/>
      <c r="AK114" s="1051">
        <v>56005</v>
      </c>
      <c r="AL114" s="1049"/>
      <c r="AM114" s="1049"/>
      <c r="AN114" s="1049"/>
      <c r="AO114" s="1050"/>
      <c r="AP114" s="1052">
        <v>0.9</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2733827</v>
      </c>
      <c r="BR114" s="1010"/>
      <c r="BS114" s="1010"/>
      <c r="BT114" s="1010"/>
      <c r="BU114" s="1010"/>
      <c r="BV114" s="1010">
        <v>2588659</v>
      </c>
      <c r="BW114" s="1010"/>
      <c r="BX114" s="1010"/>
      <c r="BY114" s="1010"/>
      <c r="BZ114" s="1010"/>
      <c r="CA114" s="1010">
        <v>2760845</v>
      </c>
      <c r="CB114" s="1010"/>
      <c r="CC114" s="1010"/>
      <c r="CD114" s="1010"/>
      <c r="CE114" s="1010"/>
      <c r="CF114" s="1004">
        <v>43.7</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439</v>
      </c>
      <c r="DM114" s="1049"/>
      <c r="DN114" s="1049"/>
      <c r="DO114" s="1049"/>
      <c r="DP114" s="1050"/>
      <c r="DQ114" s="1051" t="s">
        <v>441</v>
      </c>
      <c r="DR114" s="1049"/>
      <c r="DS114" s="1049"/>
      <c r="DT114" s="1049"/>
      <c r="DU114" s="1050"/>
      <c r="DV114" s="1052" t="s">
        <v>441</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440</v>
      </c>
      <c r="AB115" s="1024"/>
      <c r="AC115" s="1024"/>
      <c r="AD115" s="1024"/>
      <c r="AE115" s="1025"/>
      <c r="AF115" s="1026" t="s">
        <v>439</v>
      </c>
      <c r="AG115" s="1024"/>
      <c r="AH115" s="1024"/>
      <c r="AI115" s="1024"/>
      <c r="AJ115" s="1025"/>
      <c r="AK115" s="1026" t="s">
        <v>439</v>
      </c>
      <c r="AL115" s="1024"/>
      <c r="AM115" s="1024"/>
      <c r="AN115" s="1024"/>
      <c r="AO115" s="1025"/>
      <c r="AP115" s="1027" t="s">
        <v>441</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441</v>
      </c>
      <c r="BW115" s="1010"/>
      <c r="BX115" s="1010"/>
      <c r="BY115" s="1010"/>
      <c r="BZ115" s="1010"/>
      <c r="CA115" s="1010" t="s">
        <v>441</v>
      </c>
      <c r="CB115" s="1010"/>
      <c r="CC115" s="1010"/>
      <c r="CD115" s="1010"/>
      <c r="CE115" s="1010"/>
      <c r="CF115" s="1004" t="s">
        <v>441</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441</v>
      </c>
      <c r="DM115" s="1049"/>
      <c r="DN115" s="1049"/>
      <c r="DO115" s="1049"/>
      <c r="DP115" s="1050"/>
      <c r="DQ115" s="1051" t="s">
        <v>440</v>
      </c>
      <c r="DR115" s="1049"/>
      <c r="DS115" s="1049"/>
      <c r="DT115" s="1049"/>
      <c r="DU115" s="1050"/>
      <c r="DV115" s="1052" t="s">
        <v>441</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31</v>
      </c>
      <c r="AB116" s="1049"/>
      <c r="AC116" s="1049"/>
      <c r="AD116" s="1049"/>
      <c r="AE116" s="1050"/>
      <c r="AF116" s="1051">
        <v>4</v>
      </c>
      <c r="AG116" s="1049"/>
      <c r="AH116" s="1049"/>
      <c r="AI116" s="1049"/>
      <c r="AJ116" s="1050"/>
      <c r="AK116" s="1051">
        <v>101</v>
      </c>
      <c r="AL116" s="1049"/>
      <c r="AM116" s="1049"/>
      <c r="AN116" s="1049"/>
      <c r="AO116" s="1050"/>
      <c r="AP116" s="1052">
        <v>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439</v>
      </c>
      <c r="BW116" s="1010"/>
      <c r="BX116" s="1010"/>
      <c r="BY116" s="1010"/>
      <c r="BZ116" s="1010"/>
      <c r="CA116" s="1010" t="s">
        <v>441</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441</v>
      </c>
      <c r="DM116" s="1049"/>
      <c r="DN116" s="1049"/>
      <c r="DO116" s="1049"/>
      <c r="DP116" s="1050"/>
      <c r="DQ116" s="1051" t="s">
        <v>441</v>
      </c>
      <c r="DR116" s="1049"/>
      <c r="DS116" s="1049"/>
      <c r="DT116" s="1049"/>
      <c r="DU116" s="1050"/>
      <c r="DV116" s="1052" t="s">
        <v>440</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2307357</v>
      </c>
      <c r="AB117" s="1067"/>
      <c r="AC117" s="1067"/>
      <c r="AD117" s="1067"/>
      <c r="AE117" s="1068"/>
      <c r="AF117" s="1069">
        <v>2313397</v>
      </c>
      <c r="AG117" s="1067"/>
      <c r="AH117" s="1067"/>
      <c r="AI117" s="1067"/>
      <c r="AJ117" s="1068"/>
      <c r="AK117" s="1069">
        <v>2223762</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440</v>
      </c>
      <c r="BW117" s="1010"/>
      <c r="BX117" s="1010"/>
      <c r="BY117" s="1010"/>
      <c r="BZ117" s="1010"/>
      <c r="CA117" s="1010" t="s">
        <v>440</v>
      </c>
      <c r="CB117" s="1010"/>
      <c r="CC117" s="1010"/>
      <c r="CD117" s="1010"/>
      <c r="CE117" s="1010"/>
      <c r="CF117" s="1004" t="s">
        <v>440</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440</v>
      </c>
      <c r="DM117" s="1049"/>
      <c r="DN117" s="1049"/>
      <c r="DO117" s="1049"/>
      <c r="DP117" s="1050"/>
      <c r="DQ117" s="1051" t="s">
        <v>440</v>
      </c>
      <c r="DR117" s="1049"/>
      <c r="DS117" s="1049"/>
      <c r="DT117" s="1049"/>
      <c r="DU117" s="1050"/>
      <c r="DV117" s="1052" t="s">
        <v>440</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307</v>
      </c>
      <c r="AG118" s="975"/>
      <c r="AH118" s="975"/>
      <c r="AI118" s="975"/>
      <c r="AJ118" s="976"/>
      <c r="AK118" s="974" t="s">
        <v>306</v>
      </c>
      <c r="AL118" s="975"/>
      <c r="AM118" s="975"/>
      <c r="AN118" s="975"/>
      <c r="AO118" s="976"/>
      <c r="AP118" s="1061" t="s">
        <v>431</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439</v>
      </c>
      <c r="BW118" s="1088"/>
      <c r="BX118" s="1088"/>
      <c r="BY118" s="1088"/>
      <c r="BZ118" s="1088"/>
      <c r="CA118" s="1088" t="s">
        <v>127</v>
      </c>
      <c r="CB118" s="1088"/>
      <c r="CC118" s="1088"/>
      <c r="CD118" s="1088"/>
      <c r="CE118" s="1088"/>
      <c r="CF118" s="1004" t="s">
        <v>444</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466</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467</v>
      </c>
      <c r="BP119" s="1096"/>
      <c r="BQ119" s="1087">
        <v>24687065</v>
      </c>
      <c r="BR119" s="1088"/>
      <c r="BS119" s="1088"/>
      <c r="BT119" s="1088"/>
      <c r="BU119" s="1088"/>
      <c r="BV119" s="1088">
        <v>24851073</v>
      </c>
      <c r="BW119" s="1088"/>
      <c r="BX119" s="1088"/>
      <c r="BY119" s="1088"/>
      <c r="BZ119" s="1088"/>
      <c r="CA119" s="1088">
        <v>25112921</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469</v>
      </c>
      <c r="DH119" s="1074"/>
      <c r="DI119" s="1074"/>
      <c r="DJ119" s="1074"/>
      <c r="DK119" s="1075"/>
      <c r="DL119" s="1073" t="s">
        <v>470</v>
      </c>
      <c r="DM119" s="1074"/>
      <c r="DN119" s="1074"/>
      <c r="DO119" s="1074"/>
      <c r="DP119" s="1075"/>
      <c r="DQ119" s="1073" t="s">
        <v>469</v>
      </c>
      <c r="DR119" s="1074"/>
      <c r="DS119" s="1074"/>
      <c r="DT119" s="1074"/>
      <c r="DU119" s="1075"/>
      <c r="DV119" s="1076" t="s">
        <v>127</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469</v>
      </c>
      <c r="AB120" s="1049"/>
      <c r="AC120" s="1049"/>
      <c r="AD120" s="1049"/>
      <c r="AE120" s="1050"/>
      <c r="AF120" s="1051" t="s">
        <v>469</v>
      </c>
      <c r="AG120" s="1049"/>
      <c r="AH120" s="1049"/>
      <c r="AI120" s="1049"/>
      <c r="AJ120" s="1050"/>
      <c r="AK120" s="1051" t="s">
        <v>469</v>
      </c>
      <c r="AL120" s="1049"/>
      <c r="AM120" s="1049"/>
      <c r="AN120" s="1049"/>
      <c r="AO120" s="1050"/>
      <c r="AP120" s="1052" t="s">
        <v>127</v>
      </c>
      <c r="AQ120" s="1053"/>
      <c r="AR120" s="1053"/>
      <c r="AS120" s="1053"/>
      <c r="AT120" s="1054"/>
      <c r="AU120" s="1079" t="s">
        <v>471</v>
      </c>
      <c r="AV120" s="1080"/>
      <c r="AW120" s="1080"/>
      <c r="AX120" s="1080"/>
      <c r="AY120" s="1081"/>
      <c r="AZ120" s="1030" t="s">
        <v>472</v>
      </c>
      <c r="BA120" s="979"/>
      <c r="BB120" s="979"/>
      <c r="BC120" s="979"/>
      <c r="BD120" s="979"/>
      <c r="BE120" s="979"/>
      <c r="BF120" s="979"/>
      <c r="BG120" s="979"/>
      <c r="BH120" s="979"/>
      <c r="BI120" s="979"/>
      <c r="BJ120" s="979"/>
      <c r="BK120" s="979"/>
      <c r="BL120" s="979"/>
      <c r="BM120" s="979"/>
      <c r="BN120" s="979"/>
      <c r="BO120" s="979"/>
      <c r="BP120" s="980"/>
      <c r="BQ120" s="1016">
        <v>3529056</v>
      </c>
      <c r="BR120" s="1017"/>
      <c r="BS120" s="1017"/>
      <c r="BT120" s="1017"/>
      <c r="BU120" s="1017"/>
      <c r="BV120" s="1017">
        <v>3928738</v>
      </c>
      <c r="BW120" s="1017"/>
      <c r="BX120" s="1017"/>
      <c r="BY120" s="1017"/>
      <c r="BZ120" s="1017"/>
      <c r="CA120" s="1017">
        <v>4523458</v>
      </c>
      <c r="CB120" s="1017"/>
      <c r="CC120" s="1017"/>
      <c r="CD120" s="1017"/>
      <c r="CE120" s="1017"/>
      <c r="CF120" s="1031">
        <v>71.599999999999994</v>
      </c>
      <c r="CG120" s="1032"/>
      <c r="CH120" s="1032"/>
      <c r="CI120" s="1032"/>
      <c r="CJ120" s="1032"/>
      <c r="CK120" s="1097" t="s">
        <v>473</v>
      </c>
      <c r="CL120" s="1098"/>
      <c r="CM120" s="1098"/>
      <c r="CN120" s="1098"/>
      <c r="CO120" s="1099"/>
      <c r="CP120" s="1105" t="s">
        <v>474</v>
      </c>
      <c r="CQ120" s="1106"/>
      <c r="CR120" s="1106"/>
      <c r="CS120" s="1106"/>
      <c r="CT120" s="1106"/>
      <c r="CU120" s="1106"/>
      <c r="CV120" s="1106"/>
      <c r="CW120" s="1106"/>
      <c r="CX120" s="1106"/>
      <c r="CY120" s="1106"/>
      <c r="CZ120" s="1106"/>
      <c r="DA120" s="1106"/>
      <c r="DB120" s="1106"/>
      <c r="DC120" s="1106"/>
      <c r="DD120" s="1106"/>
      <c r="DE120" s="1106"/>
      <c r="DF120" s="1107"/>
      <c r="DG120" s="1016">
        <v>3553632</v>
      </c>
      <c r="DH120" s="1017"/>
      <c r="DI120" s="1017"/>
      <c r="DJ120" s="1017"/>
      <c r="DK120" s="1017"/>
      <c r="DL120" s="1017">
        <v>3861047</v>
      </c>
      <c r="DM120" s="1017"/>
      <c r="DN120" s="1017"/>
      <c r="DO120" s="1017"/>
      <c r="DP120" s="1017"/>
      <c r="DQ120" s="1017">
        <v>3869392</v>
      </c>
      <c r="DR120" s="1017"/>
      <c r="DS120" s="1017"/>
      <c r="DT120" s="1017"/>
      <c r="DU120" s="1017"/>
      <c r="DV120" s="1018">
        <v>61.3</v>
      </c>
      <c r="DW120" s="1018"/>
      <c r="DX120" s="1018"/>
      <c r="DY120" s="1018"/>
      <c r="DZ120" s="1019"/>
    </row>
    <row r="121" spans="1:130" s="246" customFormat="1" ht="26.25" customHeight="1" x14ac:dyDescent="0.15">
      <c r="A121" s="1149"/>
      <c r="B121" s="1036"/>
      <c r="C121" s="1057" t="s">
        <v>475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469</v>
      </c>
      <c r="AG121" s="1049"/>
      <c r="AH121" s="1049"/>
      <c r="AI121" s="1049"/>
      <c r="AJ121" s="1050"/>
      <c r="AK121" s="1051" t="s">
        <v>469</v>
      </c>
      <c r="AL121" s="1049"/>
      <c r="AM121" s="1049"/>
      <c r="AN121" s="1049"/>
      <c r="AO121" s="1050"/>
      <c r="AP121" s="1052" t="s">
        <v>469</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1301990</v>
      </c>
      <c r="BR121" s="1010"/>
      <c r="BS121" s="1010"/>
      <c r="BT121" s="1010"/>
      <c r="BU121" s="1010"/>
      <c r="BV121" s="1010">
        <v>1241188</v>
      </c>
      <c r="BW121" s="1010"/>
      <c r="BX121" s="1010"/>
      <c r="BY121" s="1010"/>
      <c r="BZ121" s="1010"/>
      <c r="CA121" s="1010">
        <v>1214266</v>
      </c>
      <c r="CB121" s="1010"/>
      <c r="CC121" s="1010"/>
      <c r="CD121" s="1010"/>
      <c r="CE121" s="1010"/>
      <c r="CF121" s="1004">
        <v>19.2</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v>297400</v>
      </c>
      <c r="DH121" s="1010"/>
      <c r="DI121" s="1010"/>
      <c r="DJ121" s="1010"/>
      <c r="DK121" s="1010"/>
      <c r="DL121" s="1010">
        <v>171062</v>
      </c>
      <c r="DM121" s="1010"/>
      <c r="DN121" s="1010"/>
      <c r="DO121" s="1010"/>
      <c r="DP121" s="1010"/>
      <c r="DQ121" s="1010">
        <v>106242</v>
      </c>
      <c r="DR121" s="1010"/>
      <c r="DS121" s="1010"/>
      <c r="DT121" s="1010"/>
      <c r="DU121" s="1010"/>
      <c r="DV121" s="1011">
        <v>1.7</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469</v>
      </c>
      <c r="AB122" s="1049"/>
      <c r="AC122" s="1049"/>
      <c r="AD122" s="1049"/>
      <c r="AE122" s="1050"/>
      <c r="AF122" s="1051" t="s">
        <v>469</v>
      </c>
      <c r="AG122" s="1049"/>
      <c r="AH122" s="1049"/>
      <c r="AI122" s="1049"/>
      <c r="AJ122" s="1050"/>
      <c r="AK122" s="1051" t="s">
        <v>444</v>
      </c>
      <c r="AL122" s="1049"/>
      <c r="AM122" s="1049"/>
      <c r="AN122" s="1049"/>
      <c r="AO122" s="1050"/>
      <c r="AP122" s="1052" t="s">
        <v>439</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11896114</v>
      </c>
      <c r="BR122" s="1088"/>
      <c r="BS122" s="1088"/>
      <c r="BT122" s="1088"/>
      <c r="BU122" s="1088"/>
      <c r="BV122" s="1088">
        <v>11535950</v>
      </c>
      <c r="BW122" s="1088"/>
      <c r="BX122" s="1088"/>
      <c r="BY122" s="1088"/>
      <c r="BZ122" s="1088"/>
      <c r="CA122" s="1088">
        <v>12194445</v>
      </c>
      <c r="CB122" s="1088"/>
      <c r="CC122" s="1088"/>
      <c r="CD122" s="1088"/>
      <c r="CE122" s="1088"/>
      <c r="CF122" s="1108">
        <v>193.1</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t="s">
        <v>466</v>
      </c>
      <c r="DH122" s="1010"/>
      <c r="DI122" s="1010"/>
      <c r="DJ122" s="1010"/>
      <c r="DK122" s="1010"/>
      <c r="DL122" s="1010" t="s">
        <v>469</v>
      </c>
      <c r="DM122" s="1010"/>
      <c r="DN122" s="1010"/>
      <c r="DO122" s="1010"/>
      <c r="DP122" s="1010"/>
      <c r="DQ122" s="1010" t="s">
        <v>470</v>
      </c>
      <c r="DR122" s="1010"/>
      <c r="DS122" s="1010"/>
      <c r="DT122" s="1010"/>
      <c r="DU122" s="1010"/>
      <c r="DV122" s="1011" t="s">
        <v>439</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469</v>
      </c>
      <c r="AB123" s="1049"/>
      <c r="AC123" s="1049"/>
      <c r="AD123" s="1049"/>
      <c r="AE123" s="1050"/>
      <c r="AF123" s="1051" t="s">
        <v>466</v>
      </c>
      <c r="AG123" s="1049"/>
      <c r="AH123" s="1049"/>
      <c r="AI123" s="1049"/>
      <c r="AJ123" s="1050"/>
      <c r="AK123" s="1051" t="s">
        <v>469</v>
      </c>
      <c r="AL123" s="1049"/>
      <c r="AM123" s="1049"/>
      <c r="AN123" s="1049"/>
      <c r="AO123" s="1050"/>
      <c r="AP123" s="1052" t="s">
        <v>444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480</v>
      </c>
      <c r="BP123" s="1096"/>
      <c r="BQ123" s="1155">
        <v>16727160</v>
      </c>
      <c r="BR123" s="1156"/>
      <c r="BS123" s="1156"/>
      <c r="BT123" s="1156"/>
      <c r="BU123" s="1156"/>
      <c r="BV123" s="1156">
        <v>16705876</v>
      </c>
      <c r="BW123" s="1156"/>
      <c r="BX123" s="1156"/>
      <c r="BY123" s="1156"/>
      <c r="BZ123" s="1156"/>
      <c r="CA123" s="1156">
        <v>17932169</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469</v>
      </c>
      <c r="AB124" s="1049"/>
      <c r="AC124" s="1049"/>
      <c r="AD124" s="1049"/>
      <c r="AE124" s="1050"/>
      <c r="AF124" s="1051" t="s">
        <v>469</v>
      </c>
      <c r="AG124" s="1049"/>
      <c r="AH124" s="1049"/>
      <c r="AI124" s="1049"/>
      <c r="AJ124" s="1050"/>
      <c r="AK124" s="1051" t="s">
        <v>469</v>
      </c>
      <c r="AL124" s="1049"/>
      <c r="AM124" s="1049"/>
      <c r="AN124" s="1049"/>
      <c r="AO124" s="1050"/>
      <c r="AP124" s="1052" t="s">
        <v>469</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125.9</v>
      </c>
      <c r="BR124" s="1118"/>
      <c r="BS124" s="1118"/>
      <c r="BT124" s="1118"/>
      <c r="BU124" s="1118"/>
      <c r="BV124" s="1118">
        <v>128.1</v>
      </c>
      <c r="BW124" s="1118"/>
      <c r="BX124" s="1118"/>
      <c r="BY124" s="1118"/>
      <c r="BZ124" s="1118"/>
      <c r="CA124" s="1118">
        <v>113.6</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466</v>
      </c>
      <c r="DH124" s="1074"/>
      <c r="DI124" s="1074"/>
      <c r="DJ124" s="1074"/>
      <c r="DK124" s="1075"/>
      <c r="DL124" s="1073" t="s">
        <v>466</v>
      </c>
      <c r="DM124" s="1074"/>
      <c r="DN124" s="1074"/>
      <c r="DO124" s="1074"/>
      <c r="DP124" s="1075"/>
      <c r="DQ124" s="1073" t="s">
        <v>466</v>
      </c>
      <c r="DR124" s="1074"/>
      <c r="DS124" s="1074"/>
      <c r="DT124" s="1074"/>
      <c r="DU124" s="1075"/>
      <c r="DV124" s="1076" t="s">
        <v>469</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466</v>
      </c>
      <c r="AB125" s="1049"/>
      <c r="AC125" s="1049"/>
      <c r="AD125" s="1049"/>
      <c r="AE125" s="1050"/>
      <c r="AF125" s="1051" t="s">
        <v>469</v>
      </c>
      <c r="AG125" s="1049"/>
      <c r="AH125" s="1049"/>
      <c r="AI125" s="1049"/>
      <c r="AJ125" s="1050"/>
      <c r="AK125" s="1051" t="s">
        <v>483</v>
      </c>
      <c r="AL125" s="1049"/>
      <c r="AM125" s="1049"/>
      <c r="AN125" s="1049"/>
      <c r="AO125" s="1050"/>
      <c r="AP125" s="1052" t="s">
        <v>469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470</v>
      </c>
      <c r="DH125" s="1017"/>
      <c r="DI125" s="1017"/>
      <c r="DJ125" s="1017"/>
      <c r="DK125" s="1017"/>
      <c r="DL125" s="1017" t="s">
        <v>466</v>
      </c>
      <c r="DM125" s="1017"/>
      <c r="DN125" s="1017"/>
      <c r="DO125" s="1017"/>
      <c r="DP125" s="1017"/>
      <c r="DQ125" s="1017" t="s">
        <v>466</v>
      </c>
      <c r="DR125" s="1017"/>
      <c r="DS125" s="1017"/>
      <c r="DT125" s="1017"/>
      <c r="DU125" s="1017"/>
      <c r="DV125" s="1018" t="s">
        <v>469</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466</v>
      </c>
      <c r="AB126" s="1049"/>
      <c r="AC126" s="1049"/>
      <c r="AD126" s="1049"/>
      <c r="AE126" s="1050"/>
      <c r="AF126" s="1051" t="s">
        <v>466</v>
      </c>
      <c r="AG126" s="1049"/>
      <c r="AH126" s="1049"/>
      <c r="AI126" s="1049"/>
      <c r="AJ126" s="1050"/>
      <c r="AK126" s="1051" t="s">
        <v>469</v>
      </c>
      <c r="AL126" s="1049"/>
      <c r="AM126" s="1049"/>
      <c r="AN126" s="1049"/>
      <c r="AO126" s="1050"/>
      <c r="AP126" s="1052" t="s">
        <v>466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466</v>
      </c>
      <c r="DH126" s="1010"/>
      <c r="DI126" s="1010"/>
      <c r="DJ126" s="1010"/>
      <c r="DK126" s="1010"/>
      <c r="DL126" s="1010" t="s">
        <v>466</v>
      </c>
      <c r="DM126" s="1010"/>
      <c r="DN126" s="1010"/>
      <c r="DO126" s="1010"/>
      <c r="DP126" s="1010"/>
      <c r="DQ126" s="1010" t="s">
        <v>469</v>
      </c>
      <c r="DR126" s="1010"/>
      <c r="DS126" s="1010"/>
      <c r="DT126" s="1010"/>
      <c r="DU126" s="1010"/>
      <c r="DV126" s="1011" t="s">
        <v>483</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466</v>
      </c>
      <c r="AB127" s="1049"/>
      <c r="AC127" s="1049"/>
      <c r="AD127" s="1049"/>
      <c r="AE127" s="1050"/>
      <c r="AF127" s="1051" t="s">
        <v>469</v>
      </c>
      <c r="AG127" s="1049"/>
      <c r="AH127" s="1049"/>
      <c r="AI127" s="1049"/>
      <c r="AJ127" s="1050"/>
      <c r="AK127" s="1051" t="s">
        <v>469</v>
      </c>
      <c r="AL127" s="1049"/>
      <c r="AM127" s="1049"/>
      <c r="AN127" s="1049"/>
      <c r="AO127" s="1050"/>
      <c r="AP127" s="1052" t="s">
        <v>466</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469</v>
      </c>
      <c r="DH127" s="1010"/>
      <c r="DI127" s="1010"/>
      <c r="DJ127" s="1010"/>
      <c r="DK127" s="1010"/>
      <c r="DL127" s="1010" t="s">
        <v>469</v>
      </c>
      <c r="DM127" s="1010"/>
      <c r="DN127" s="1010"/>
      <c r="DO127" s="1010"/>
      <c r="DP127" s="1010"/>
      <c r="DQ127" s="1010" t="s">
        <v>466</v>
      </c>
      <c r="DR127" s="1010"/>
      <c r="DS127" s="1010"/>
      <c r="DT127" s="1010"/>
      <c r="DU127" s="1010"/>
      <c r="DV127" s="1011" t="s">
        <v>466</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247777</v>
      </c>
      <c r="AB128" s="1138"/>
      <c r="AC128" s="1138"/>
      <c r="AD128" s="1138"/>
      <c r="AE128" s="1139"/>
      <c r="AF128" s="1140">
        <v>227333</v>
      </c>
      <c r="AG128" s="1138"/>
      <c r="AH128" s="1138"/>
      <c r="AI128" s="1138"/>
      <c r="AJ128" s="1139"/>
      <c r="AK128" s="1140">
        <v>175282</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466</v>
      </c>
      <c r="BG128" s="1145"/>
      <c r="BH128" s="1145"/>
      <c r="BI128" s="1145"/>
      <c r="BJ128" s="1145"/>
      <c r="BK128" s="1145"/>
      <c r="BL128" s="1146"/>
      <c r="BM128" s="1144">
        <v>13.89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497</v>
      </c>
      <c r="DH128" s="1130"/>
      <c r="DI128" s="1130"/>
      <c r="DJ128" s="1130"/>
      <c r="DK128" s="1130"/>
      <c r="DL128" s="1130" t="s">
        <v>498</v>
      </c>
      <c r="DM128" s="1130"/>
      <c r="DN128" s="1130"/>
      <c r="DO128" s="1130"/>
      <c r="DP128" s="1130"/>
      <c r="DQ128" s="1130" t="s">
        <v>499</v>
      </c>
      <c r="DR128" s="1130"/>
      <c r="DS128" s="1130"/>
      <c r="DT128" s="1130"/>
      <c r="DU128" s="1130"/>
      <c r="DV128" s="1131" t="s">
        <v>500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7540970</v>
      </c>
      <c r="AB129" s="1049"/>
      <c r="AC129" s="1049"/>
      <c r="AD129" s="1049"/>
      <c r="AE129" s="1050"/>
      <c r="AF129" s="1051">
        <v>7583080</v>
      </c>
      <c r="AG129" s="1049"/>
      <c r="AH129" s="1049"/>
      <c r="AI129" s="1049"/>
      <c r="AJ129" s="1050"/>
      <c r="AK129" s="1051">
        <v>7491360</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503</v>
      </c>
      <c r="BG129" s="1159"/>
      <c r="BH129" s="1159"/>
      <c r="BI129" s="1159"/>
      <c r="BJ129" s="1159"/>
      <c r="BK129" s="1159"/>
      <c r="BL129" s="1160"/>
      <c r="BM129" s="1158">
        <v>18.89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1219169</v>
      </c>
      <c r="AB130" s="1049"/>
      <c r="AC130" s="1049"/>
      <c r="AD130" s="1049"/>
      <c r="AE130" s="1050"/>
      <c r="AF130" s="1051">
        <v>1227022</v>
      </c>
      <c r="AG130" s="1049"/>
      <c r="AH130" s="1049"/>
      <c r="AI130" s="1049"/>
      <c r="AJ130" s="1050"/>
      <c r="AK130" s="1051">
        <v>1174869</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13.5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6321801</v>
      </c>
      <c r="AB131" s="1074"/>
      <c r="AC131" s="1074"/>
      <c r="AD131" s="1074"/>
      <c r="AE131" s="1075"/>
      <c r="AF131" s="1073">
        <v>6356058</v>
      </c>
      <c r="AG131" s="1074"/>
      <c r="AH131" s="1074"/>
      <c r="AI131" s="1074"/>
      <c r="AJ131" s="1075"/>
      <c r="AK131" s="1073">
        <v>6316491</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v>113.6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13.293854079999999</v>
      </c>
      <c r="AB132" s="1190"/>
      <c r="AC132" s="1190"/>
      <c r="AD132" s="1190"/>
      <c r="AE132" s="1191"/>
      <c r="AF132" s="1192">
        <v>13.51532664</v>
      </c>
      <c r="AG132" s="1190"/>
      <c r="AH132" s="1190"/>
      <c r="AI132" s="1190"/>
      <c r="AJ132" s="1191"/>
      <c r="AK132" s="1192">
        <v>13.83063793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14</v>
      </c>
      <c r="AB133" s="1173"/>
      <c r="AC133" s="1173"/>
      <c r="AD133" s="1173"/>
      <c r="AE133" s="1174"/>
      <c r="AF133" s="1172">
        <v>13.3</v>
      </c>
      <c r="AG133" s="1173"/>
      <c r="AH133" s="1173"/>
      <c r="AI133" s="1173"/>
      <c r="AJ133" s="1174"/>
      <c r="AK133" s="1172">
        <v>13.5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yqWeh54FwYwuEM4yM7eoFT28F+0Mbw6rzKDx6jE5LD2hzWSLRc0CKteeVtbuDjTHYI828cjTqk6rVSScwY9cw==" saltValue="ptCKhZF/qFcY6i7hvZ7a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pzjGHT4RFynKV4w9Gxkj7UvJHzJu7Dfs+B0/kciAtD86H1yqK7LzAv3hPzyyYEZOP8nzbpQTGAXdgTXXODExw==" saltValue="24xtiriz0qnWg3GXdFNj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RVwA0GpihCbVmB18LeIuenhRnr9AHFguONLXPbK1f0WYiu2ZRtInld0RDRlG8Hm0BBKG4J4qSD7cBm+mHqAcg==" saltValue="JB6yWNeupKT9OcL7wUw5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2546962</v>
      </c>
      <c r="AP9" s="312">
        <v>97971</v>
      </c>
      <c r="AQ9" s="313">
        <v>69548</v>
      </c>
      <c r="AR9" s="314">
        <v>40.9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253367</v>
      </c>
      <c r="AP10" s="315">
        <v>9746</v>
      </c>
      <c r="AQ10" s="316">
        <v>8149</v>
      </c>
      <c r="AR10" s="317">
        <v>19.600000000000001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311764</v>
      </c>
      <c r="AP11" s="315">
        <v>11992</v>
      </c>
      <c r="AQ11" s="316">
        <v>8204</v>
      </c>
      <c r="AR11" s="317">
        <v>46.2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t="s">
        <v>524</v>
      </c>
      <c r="AP12" s="315" t="s">
        <v>524</v>
      </c>
      <c r="AQ12" s="316">
        <v>1139</v>
      </c>
      <c r="AR12" s="317" t="s">
        <v>524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525</v>
      </c>
      <c r="AL13" s="1213"/>
      <c r="AM13" s="1213"/>
      <c r="AN13" s="1214"/>
      <c r="AO13" s="315" t="s">
        <v>524</v>
      </c>
      <c r="AP13" s="315" t="s">
        <v>524</v>
      </c>
      <c r="AQ13" s="316">
        <v>20</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97998</v>
      </c>
      <c r="AP14" s="315">
        <v>3770</v>
      </c>
      <c r="AQ14" s="316">
        <v>3114</v>
      </c>
      <c r="AR14" s="317">
        <v>21.1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v>235478</v>
      </c>
      <c r="AP15" s="315">
        <v>9058</v>
      </c>
      <c r="AQ15" s="316">
        <v>1605</v>
      </c>
      <c r="AR15" s="317">
        <v>464.4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-319565</v>
      </c>
      <c r="AP16" s="315">
        <v>-12292</v>
      </c>
      <c r="AQ16" s="316">
        <v>-6253</v>
      </c>
      <c r="AR16" s="317">
        <v>96.6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3126004</v>
      </c>
      <c r="AP17" s="315">
        <v>120245</v>
      </c>
      <c r="AQ17" s="316">
        <v>85527</v>
      </c>
      <c r="AR17" s="317">
        <v>40.6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11.12</v>
      </c>
      <c r="AP21" s="328">
        <v>8.08</v>
      </c>
      <c r="AQ21" s="329">
        <v>3.04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98.7</v>
      </c>
      <c r="AP22" s="333">
        <v>97.7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1814595</v>
      </c>
      <c r="AP32" s="342">
        <v>69800</v>
      </c>
      <c r="AQ32" s="343">
        <v>49196</v>
      </c>
      <c r="AR32" s="344">
        <v>41.9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524</v>
      </c>
      <c r="AP34" s="342" t="s">
        <v>524</v>
      </c>
      <c r="AQ34" s="343">
        <v>53</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353061</v>
      </c>
      <c r="AP35" s="342">
        <v>13581</v>
      </c>
      <c r="AQ35" s="343">
        <v>20035</v>
      </c>
      <c r="AR35" s="344">
        <v>-32.200000000000003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56005</v>
      </c>
      <c r="AP36" s="342">
        <v>2154</v>
      </c>
      <c r="AQ36" s="343">
        <v>2549</v>
      </c>
      <c r="AR36" s="344">
        <v>-15.5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t="s">
        <v>524</v>
      </c>
      <c r="AP37" s="342" t="s">
        <v>524</v>
      </c>
      <c r="AQ37" s="343">
        <v>540</v>
      </c>
      <c r="AR37" s="344" t="s">
        <v>524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v>101</v>
      </c>
      <c r="AP38" s="345">
        <v>4</v>
      </c>
      <c r="AQ38" s="346">
        <v>3</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v>-175282</v>
      </c>
      <c r="AP39" s="342">
        <v>-6742</v>
      </c>
      <c r="AQ39" s="343">
        <v>-4452</v>
      </c>
      <c r="AR39" s="344">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-1174869</v>
      </c>
      <c r="AP40" s="342">
        <v>-45192</v>
      </c>
      <c r="AQ40" s="343">
        <v>-46845</v>
      </c>
      <c r="AR40" s="344">
        <v>-3.5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873611</v>
      </c>
      <c r="AP41" s="342">
        <v>33604</v>
      </c>
      <c r="AQ41" s="343">
        <v>21079</v>
      </c>
      <c r="AR41" s="344">
        <v>59.4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1458363</v>
      </c>
      <c r="AN51" s="364">
        <v>52123</v>
      </c>
      <c r="AO51" s="365">
        <v>61.9</v>
      </c>
      <c r="AP51" s="366">
        <v>106614</v>
      </c>
      <c r="AQ51" s="367">
        <v>17.2</v>
      </c>
      <c r="AR51" s="368">
        <v>44.7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732047</v>
      </c>
      <c r="AN52" s="372">
        <v>26164</v>
      </c>
      <c r="AO52" s="373">
        <v>24</v>
      </c>
      <c r="AP52" s="374">
        <v>45545</v>
      </c>
      <c r="AQ52" s="375">
        <v>20.7</v>
      </c>
      <c r="AR52" s="376">
        <v>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1010263</v>
      </c>
      <c r="AN53" s="364">
        <v>36782</v>
      </c>
      <c r="AO53" s="365">
        <v>-29.4</v>
      </c>
      <c r="AP53" s="366">
        <v>81768</v>
      </c>
      <c r="AQ53" s="367">
        <v>-23.3</v>
      </c>
      <c r="AR53" s="368">
        <v>-6.1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395921</v>
      </c>
      <c r="AN54" s="372">
        <v>14415</v>
      </c>
      <c r="AO54" s="373">
        <v>-44.9</v>
      </c>
      <c r="AP54" s="374">
        <v>37917</v>
      </c>
      <c r="AQ54" s="375">
        <v>-16.7</v>
      </c>
      <c r="AR54" s="376">
        <v>-28.2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866795</v>
      </c>
      <c r="AN55" s="364">
        <v>32026</v>
      </c>
      <c r="AO55" s="365">
        <v>-12.9</v>
      </c>
      <c r="AP55" s="366">
        <v>65876</v>
      </c>
      <c r="AQ55" s="367">
        <v>-19.399999999999999</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627725</v>
      </c>
      <c r="AN56" s="372">
        <v>23193</v>
      </c>
      <c r="AO56" s="373">
        <v>60.9</v>
      </c>
      <c r="AP56" s="374">
        <v>36484</v>
      </c>
      <c r="AQ56" s="375">
        <v>-3.8</v>
      </c>
      <c r="AR56" s="376">
        <v>64.7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1562751</v>
      </c>
      <c r="AN57" s="364">
        <v>58994</v>
      </c>
      <c r="AO57" s="365">
        <v>84.2</v>
      </c>
      <c r="AP57" s="366">
        <v>68468</v>
      </c>
      <c r="AQ57" s="367">
        <v>3.9</v>
      </c>
      <c r="AR57" s="368">
        <v>80.3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1068625</v>
      </c>
      <c r="AN58" s="372">
        <v>40341</v>
      </c>
      <c r="AO58" s="373">
        <v>73.900000000000006</v>
      </c>
      <c r="AP58" s="374">
        <v>34140</v>
      </c>
      <c r="AQ58" s="375">
        <v>-6.4</v>
      </c>
      <c r="AR58" s="376">
        <v>80.3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1595727</v>
      </c>
      <c r="AN59" s="364">
        <v>61381</v>
      </c>
      <c r="AO59" s="365">
        <v>4</v>
      </c>
      <c r="AP59" s="366">
        <v>69729</v>
      </c>
      <c r="AQ59" s="367">
        <v>1.8</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1208813</v>
      </c>
      <c r="AN60" s="372">
        <v>46498</v>
      </c>
      <c r="AO60" s="373">
        <v>15.3</v>
      </c>
      <c r="AP60" s="374">
        <v>38908</v>
      </c>
      <c r="AQ60" s="375">
        <v>14</v>
      </c>
      <c r="AR60" s="376">
        <v>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1298780</v>
      </c>
      <c r="AN61" s="379">
        <v>48261</v>
      </c>
      <c r="AO61" s="380">
        <v>21.6</v>
      </c>
      <c r="AP61" s="381">
        <v>78491</v>
      </c>
      <c r="AQ61" s="382">
        <v>-4</v>
      </c>
      <c r="AR61" s="368">
        <v>25.6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806626</v>
      </c>
      <c r="AN62" s="372">
        <v>30122</v>
      </c>
      <c r="AO62" s="373">
        <v>25.8</v>
      </c>
      <c r="AP62" s="374">
        <v>38599</v>
      </c>
      <c r="AQ62" s="375">
        <v>1.6</v>
      </c>
      <c r="AR62" s="376">
        <v>24.2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TMu2k0Ef1n4TTLqCKuXy/9/Q4d4m59a6OJ7hjgIoiBTFVqLUY3uReqFhFk/urapJqswDUbuoOeWMe/9ZLu7g==" saltValue="KH2OdmPpe7p8Jq5LOiM9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HJY/aMMqXeGmzGzJFaUugcpM4LUatzzHF2ZJdrH7Vc4WXa6Zcg9qJhlSLqVcVztDvLGY9GCarZPyAQYp5n90w==" saltValue="B/S6dU16JpkdhQMXFMbC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bjU7F2L86gPh4KJG05qsAAY0UGE/Z2Yyre+D+zbLpZi9aS8cIj7KD0zqFIb1gHhf2VBMQbRiYYtiaJd/H/9NQ==" saltValue="/o7Aq+LDrxhCV1EbCF0f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6.15</v>
      </c>
      <c r="G47" s="12">
        <v>9.7100000000000009</v>
      </c>
      <c r="H47" s="12">
        <v>17.54</v>
      </c>
      <c r="I47" s="12">
        <v>21.38</v>
      </c>
      <c r="J47" s="13">
        <v>26.77</v>
      </c>
    </row>
    <row r="48" spans="2:10" ht="57.75" customHeight="1" x14ac:dyDescent="0.15">
      <c r="B48" s="14"/>
      <c r="C48" s="1234" t="s">
        <v>4</v>
      </c>
      <c r="D48" s="1234"/>
      <c r="E48" s="1235"/>
      <c r="F48" s="15">
        <v>7.43</v>
      </c>
      <c r="G48" s="16">
        <v>14.48</v>
      </c>
      <c r="H48" s="16">
        <v>7.92</v>
      </c>
      <c r="I48" s="16">
        <v>10.119999999999999</v>
      </c>
      <c r="J48" s="17">
        <v>5.27</v>
      </c>
    </row>
    <row r="49" spans="2:10" ht="57.75" customHeight="1" thickBot="1" x14ac:dyDescent="0.2">
      <c r="B49" s="18"/>
      <c r="C49" s="1236" t="s">
        <v>5</v>
      </c>
      <c r="D49" s="1236"/>
      <c r="E49" s="1237"/>
      <c r="F49" s="19">
        <v>1.25</v>
      </c>
      <c r="G49" s="20">
        <v>10.82</v>
      </c>
      <c r="H49" s="20">
        <v>0.43</v>
      </c>
      <c r="I49" s="20">
        <v>6.19</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CcajHp8f5/tJp/YOjqlnOK2zml5EsabjhWuOP3fsHunirFM1HlOmaK6m4DyJk7z//F6lkjkw5DGwWtMlDBytQ==" saltValue="rvUeEORwNQiChkHIhvwF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2020-03-05T00:48:04Z</cp:lastPrinted>
  <dcterms:created xsi:type="dcterms:W3CDTF">2020-02-10T04:57:24Z</dcterms:created>
  <dcterms:modified xsi:type="dcterms:W3CDTF">2020-09-10T01:05:20Z</dcterms:modified>
  <cp:category/>
</cp:coreProperties>
</file>