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W39"/>
  <c r="BW40" s="1"/>
  <c r="BW41" s="1"/>
  <c r="BE39"/>
  <c r="AM39"/>
  <c r="U39"/>
  <c r="C39"/>
  <c r="CO38"/>
  <c r="BW38"/>
  <c r="BE38"/>
  <c r="AM38"/>
  <c r="U38"/>
  <c r="C38"/>
  <c r="CO37"/>
  <c r="BW37"/>
  <c r="BE37"/>
  <c r="AM37"/>
  <c r="U37"/>
  <c r="C37"/>
  <c r="CO36"/>
  <c r="BW36"/>
  <c r="BE36"/>
  <c r="AM36"/>
  <c r="U36"/>
  <c r="C36"/>
  <c r="CO35"/>
  <c r="BW35"/>
  <c r="BE35"/>
  <c r="AM35"/>
  <c r="U35"/>
  <c r="C35"/>
  <c r="CO34"/>
  <c r="BW34"/>
  <c r="BE34"/>
  <c r="AM34"/>
  <c r="U34"/>
  <c r="C34"/>
  <c r="D74" i="9" l="1"/>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<sst xmlns="http://schemas.openxmlformats.org/spreadsheetml/2006/main" count="1114" uniqueCount="606">
  <si>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</si>
  <si>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</si>
  <si>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</si>
  <si>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</si>
  <si>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</si>
  <si>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</si>
  <si>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</si>
  <si>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</si>
  <si>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</si>
  <si>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</si>
  <si>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</si>
  <si>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</si>
  <si>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</si>
  <si>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</si>
  <si>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</si>
  <si>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</si>
  <si>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</si>
  <si>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</si>
  <si>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</si>
  <si>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</si>
  <si>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</si>
  <si>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</si>
  <si>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</si>
  <si>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</si>
  <si>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</si>
  <si>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</si>
  <si>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</si>
  <si>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</si>
  <si>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</si>
  <si>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</si>
  <si>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</si>
  <si>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</si>
  <si>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</si>
  <si>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</si>
  <si>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</si>
  <si>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</si>
  <si>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</si>
  <si>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</si>
  <si>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</si>
  <si>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</si>
  <si>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</si>
  <si>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</si>
  <si>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</si>
  <si>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</si>
  <si>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</si>
  <si>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</si>
  <si>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</si>
  <si>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</si>
  <si>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</si>
  <si>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</si>
  <si>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</si>
  <si>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</si>
  <si>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</si>
  <si>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</si>
  <si>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</si>
  <si>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</si>
  <si>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</si>
  <si>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</si>
  <si>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</si>
  <si>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</si>
  <si>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</si>
  <si>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</si>
  <si>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</si>
  <si>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</si>
  <si>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</si>
  <si>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</si>
  <si>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</si>
  <si>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</si>
  <si>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</si>
  <si>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</si>
  <si>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</si>
  <si>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</si>
  <si>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</si>
  <si>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</si>
  <si>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</si>
  <si>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</si>
  <si>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</si>
  <si>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</si>
  <si>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</si>
  <si>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</si>
  <si>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</si>
  <si>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</si>
  <si>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</si>
  <si>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</si>
  <si>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</si>
  <si>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</si>
  <si>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</si>
  <si>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</si>
  <si>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</si>
  <si>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</si>
  <si>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</si>
  <si>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</si>
  <si>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</si>
  <si>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</si>
  <si>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</si>
  <si>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</si>
  <si>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</si>
  <si>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</si>
  <si>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</si>
  <si>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</si>
  <si>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</si>
  <si>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</si>
  <si>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</si>
  <si>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</si>
  <si>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</si>
  <si>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</si>
  <si>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</si>
  <si>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</si>
  <si>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</si>
  <si>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</si>
  <si>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</si>
  <si>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</si>
  <si>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</si>
  <si>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</si>
  <si>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</si>
  <si>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</si>
  <si>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</si>
  <si>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</si>
  <si>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</si>
  <si>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</si>
  <si>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</si>
  <si>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</si>
  <si>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</si>
  <si>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</si>
  <si>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</si>
  <si>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</si>
  <si>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</si>
  <si>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</si>
  <si>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</si>
  <si>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</si>
  <si>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</si>
  <si>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</si>
  <si>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</si>
  <si>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</si>
  <si>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</si>
  <si>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</si>
  <si>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</si>
  <si>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</si>
  <si>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</si>
  <si>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</si>
  <si>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</si>
  <si>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</si>
  <si>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</si>
  <si>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</si>
  <si>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</si>
  <si>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</si>
  <si>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</si>
  <si>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</si>
  <si>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</si>
  <si>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</si>
  <si>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</si>
  <si>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</si>
  <si>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</si>
  <si>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</si>
  <si>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</si>
  <si>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</si>
  <si>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</si>
  <si>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</si>
  <si>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</si>
  <si>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</si>
  <si>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</si>
  <si>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</si>
  <si>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</si>
  <si>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</si>
  <si>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</si>
  <si>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</si>
  <si>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</si>
  <si>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</si>
  <si>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</si>
  <si>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</si>
  <si>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</si>
  <si>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</si>
  <si>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</si>
  <si>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</si>
  <si>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</si>
  <si>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</si>
  <si>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</si>
  <si>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</si>
  <si>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</si>
  <si>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</si>
  <si>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</si>
  <si>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</si>
  <si>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</si>
  <si>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</si>
  <si>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</si>
  <si>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</si>
  <si>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</si>
  <si>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</si>
  <si>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</si>
  <si>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</si>
  <si>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</si>
  <si>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</si>
  <si>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</si>
  <si>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</si>
  <si>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</si>
  <si>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</si>
  <si>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</si>
  <si>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</si>
  <si>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</si>
  <si>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</si>
  <si>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</si>
  <si>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</si>
  <si>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</si>
  <si>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</si>
  <si>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</si>
  <si>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</si>
  <si>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</si>
  <si>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</si>
  <si>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</si>
  <si>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奈良県御所市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</si>
  <si>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</si>
  <si>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</si>
  <si>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</si>
  <si>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</si>
  <si>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</si>
  <si>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</si>
  <si>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</si>
  <si>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</si>
  <si>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</si>
  <si>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</si>
  <si>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</si>
  <si>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</si>
  <si>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</si>
  <si>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</si>
  <si>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</si>
  <si>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</si>
  <si>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</si>
  <si>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</si>
  <si>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</si>
  <si>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</si>
  <si>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</si>
  <si>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</si>
  <si>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</si>
  <si>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</si>
  <si>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</si>
  <si>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</si>
  <si>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</si>
  <si>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</si>
  <si>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</si>
  <si>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</si>
  <si>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</si>
  <si>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</si>
  <si>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</si>
  <si>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</si>
  <si>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</si>
  <si>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</si>
  <si>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</si>
  <si>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</si>
  <si>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</si>
  <si>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</si>
  <si>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</si>
  <si>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</si>
  <si>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</si>
  <si>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</si>
  <si>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</si>
  <si>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</si>
  <si>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</si>
  <si>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</si>
  <si>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</si>
  <si>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</si>
  <si>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</si>
  <si>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</si>
  <si>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</si>
  <si>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</si>
  <si>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</si>
  <si>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</si>
  <si>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</si>
  <si>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</si>
  <si>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</si>
  <si>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</si>
  <si>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</si>
  <si>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</si>
  <si>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</si>
  <si>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</si>
  <si>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</si>
  <si>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</si>
  <si>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</si>
  <si>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</si>
  <si>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</si>
  <si>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</si>
  <si>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</si>
  <si>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</si>
  <si>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</si>
  <si>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</si>
  <si>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</si>
  <si>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</si>
  <si>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</si>
  <si>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</si>
  <si>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</si>
  <si>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</si>
  <si>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</si>
  <si>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</si>
  <si>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</si>
  <si>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</si>
  <si>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</si>
  <si>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</si>
  <si>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</si>
  <si>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</si>
  <si>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</si>
  <si>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</si>
  <si>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</si>
  <si>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</si>
  <si>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</si>
  <si>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</si>
  <si>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</si>
  <si>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</si>
  <si>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</si>
  <si>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</si>
  <si>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</si>
  <si>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</si>
  <si>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</si>
  <si>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</si>
  <si>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</si>
  <si>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</si>
  <si>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</si>
  <si>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</si>
  <si>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</si>
  <si>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</si>
  <si>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</si>
  <si>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</si>
  <si>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</si>
  <si>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</si>
  <si>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</si>
  <si>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</si>
  <si>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</si>
  <si>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</si>
  <si>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</si>
  <si>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</si>
  <si>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</si>
  <si>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</si>
  <si>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</si>
  <si>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</si>
  <si>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</si>
  <si>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</si>
  <si>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</si>
  <si>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</si>
  <si>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</si>
  <si>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</si>
  <si>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</si>
  <si>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</si>
  <si>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</si>
  <si>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</si>
  <si>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</si>
  <si>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</si>
  <si>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</si>
  <si>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</si>
  <si>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</si>
  <si>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</si>
  <si>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</si>
  <si>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</si>
  <si>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</si>
  <si>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</si>
  <si>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</si>
  <si>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</si>
  <si>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</si>
  <si>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</si>
  <si>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</si>
  <si>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</si>
  <si>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</si>
  <si>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奈良県御所市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</si>
  <si>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</si>
  <si>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</si>
  <si>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</si>
  <si>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</si>
  <si>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</si>
  <si>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</si>
  <si>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</si>
  <si>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</si>
  <si>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</si>
  <si>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</si>
  <si>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</si>
  <si>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</si>
  <si>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</si>
  <si>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</si>
  <si>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</si>
  <si>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</si>
  <si>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</si>
  <si>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</si>
  <si>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</si>
  <si>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</si>
  <si>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</si>
  <si>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</si>
  <si>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</si>
  <si>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</si>
  <si>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</si>
  <si>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</si>
  <si>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</si>
  <si>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</si>
  <si>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</si>
  <si>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</si>
  <si>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</si>
  <si>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</si>
  <si>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</si>
  <si>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</si>
  <si>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</si>
  <si>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</si>
  <si>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</si>
  <si>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</si>
  <si>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</si>
  <si>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</si>
  <si>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</si>
  <si>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t>
    <phoneticPr fontId="5"/>
  </si>
  <si>
    <t>法非適用企業</t>
    <phoneticPr fontId="5"/>
  </si>
  <si>
    <t>国民宿舎葛城高原ロッジ特別会計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</si>
  <si>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</si>
  <si>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</si>
  <si>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</si>
  <si>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</si>
  <si>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</si>
  <si>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</si>
  <si>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</si>
  <si>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</si>
  <si>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</si>
  <si>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</si>
  <si>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</si>
  <si>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</si>
  <si>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</si>
  <si>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</si>
  <si>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</si>
  <si>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</si>
  <si>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</si>
  <si>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</si>
  <si>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</si>
  <si>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</si>
  <si>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</si>
  <si>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</si>
  <si>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</si>
  <si>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</si>
  <si>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</si>
  <si>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</si>
  <si>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</si>
  <si>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</si>
  <si>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</si>
  <si>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</si>
  <si>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</si>
  <si>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</si>
  <si>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</si>
  <si>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</si>
  <si>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</si>
  <si>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</si>
  <si>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</si>
  <si>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</si>
  <si>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</si>
  <si>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</si>
  <si>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</si>
  <si>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</si>
  <si>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</si>
  <si>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</si>
  <si>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</si>
  <si>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</si>
  <si>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</si>
  <si>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</si>
  <si>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</si>
  <si>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</si>
  <si>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</si>
  <si>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</si>
  <si>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</si>
  <si>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</si>
  <si>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</si>
  <si>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</si>
  <si>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</si>
  <si>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</si>
  <si>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</si>
  <si>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</si>
  <si>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</si>
  <si>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</si>
  <si>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</si>
  <si>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</si>
  <si>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</si>
  <si>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</si>
  <si>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</si>
  <si>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</si>
  <si>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</si>
  <si>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</si>
  <si>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</si>
  <si>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</si>
  <si>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</si>
  <si>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</si>
  <si>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</si>
  <si>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</si>
  <si>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</si>
  <si>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</si>
  <si>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</si>
  <si>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</si>
  <si>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</si>
  <si>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</si>
  <si>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</si>
  <si>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</si>
  <si>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</si>
  <si>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</si>
  <si>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</si>
  <si>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</si>
  <si>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</si>
  <si>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</si>
  <si>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</si>
  <si>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</si>
  <si>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</si>
  <si>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</si>
  <si>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</si>
  <si>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</si>
  <si>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</si>
  <si>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</si>
  <si>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</si>
  <si>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</si>
  <si>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</si>
  <si>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</si>
  <si>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</si>
  <si>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</si>
  <si>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</si>
  <si>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</si>
  <si>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</si>
  <si>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</si>
  <si>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</si>
  <si>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</si>
  <si>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</si>
  <si>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</si>
  <si>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</si>
  <si>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</si>
  <si>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</si>
  <si>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</si>
  <si>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</si>
  <si>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</si>
  <si>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</si>
  <si>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</si>
  <si>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</si>
  <si>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</si>
  <si>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</si>
  <si>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</si>
  <si>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</si>
  <si>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</si>
  <si>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</si>
  <si>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</si>
  <si>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</si>
  <si>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</si>
  <si>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</si>
  <si>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</si>
  <si>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</si>
  <si>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</si>
  <si>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</si>
  <si>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</si>
  <si>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</si>
  <si>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</si>
  <si>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</si>
  <si>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</si>
  <si>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</si>
  <si>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</si>
  <si>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</si>
  <si>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</si>
  <si>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</si>
  <si>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</si>
  <si>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</si>
  <si>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</si>
  <si>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</si>
  <si>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</si>
  <si>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</si>
  <si>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</si>
  <si>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</si>
  <si>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</si>
  <si>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国民健康保険事業特別会計</t>
  </si>
  <si>
    <t>▲ 4.48</t>
  </si>
  <si>
    <t>▲ 5.61</t>
  </si>
  <si>
    <t>▲ 6.70</t>
  </si>
  <si>
    <t>▲ 7.03</t>
  </si>
  <si>
    <t>▲ 6.02</t>
  </si>
  <si>
    <t>学校給食費特別会計</t>
  </si>
  <si>
    <t>▲ 0.00</t>
  </si>
  <si>
    <t>一般会計</t>
  </si>
  <si>
    <t>水道事業会計</t>
  </si>
  <si>
    <t>介護保険事業特別会計</t>
  </si>
  <si>
    <t>国民宿舎葛城高原ロッジ特別会計</t>
  </si>
  <si>
    <t>後期高齢者医療保険事業特別会計</t>
  </si>
  <si>
    <t>▲ 0.01</t>
  </si>
  <si>
    <t>下水道事業特別会計</t>
  </si>
  <si>
    <t>その他会計（赤字）</t>
  </si>
  <si>
    <t>その他会計（黒字）</t>
  </si>
  <si>
    <t>-</t>
    <phoneticPr fontId="2"/>
  </si>
  <si>
    <t>奈良県葛城地区清掃事務組合</t>
    <rPh sb="0" eb="5">
      <t>ナラケンカツラギ</t>
    </rPh>
    <rPh sb="5" eb="7">
      <t>チク</t>
    </rPh>
    <rPh sb="7" eb="9">
      <t>セイソウ</t>
    </rPh>
    <rPh sb="9" eb="11">
      <t>ジム</t>
    </rPh>
    <rPh sb="11" eb="13">
      <t>クミアイ</t>
    </rPh>
    <phoneticPr fontId="2"/>
  </si>
  <si>
    <t>奈良県市町村総合事務組合</t>
    <rPh sb="0" eb="6">
      <t>ナラケンシチョウソン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</si>
  <si>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</si>
  <si>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</si>
  <si>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</si>
  <si>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</si>
  <si>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公共施設整備基金</t>
    <rPh sb="0" eb="4">
      <t>コウキョウシセツ</t>
    </rPh>
    <rPh sb="4" eb="6">
      <t>セイビ</t>
    </rPh>
    <rPh sb="6" eb="8">
      <t>キキン</t>
    </rPh>
    <phoneticPr fontId="11"/>
  </si>
  <si>
    <t>ふるさと創生基金</t>
    <rPh sb="4" eb="6">
      <t>ソウセイ</t>
    </rPh>
    <rPh sb="6" eb="8">
      <t>キキン</t>
    </rPh>
    <phoneticPr fontId="11"/>
  </si>
  <si>
    <t>まちづくり推進基金</t>
    <rPh sb="5" eb="7">
      <t>スイシン</t>
    </rPh>
    <rPh sb="7" eb="9">
      <t>キキン</t>
    </rPh>
    <phoneticPr fontId="11"/>
  </si>
  <si>
    <t>福祉基金</t>
    <rPh sb="0" eb="2">
      <t>フクシ</t>
    </rPh>
    <rPh sb="2" eb="4">
      <t>キキ</t>
    </rPh>
    <phoneticPr fontId="11"/>
  </si>
  <si>
    <t>坂本奨学基金</t>
    <rPh sb="0" eb="2">
      <t>サカモト</t>
    </rPh>
    <rPh sb="2" eb="4">
      <t>ショウガク</t>
    </rPh>
    <rPh sb="4" eb="6">
      <t>キキン</t>
    </rPh>
    <phoneticPr fontId="11"/>
  </si>
  <si>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</si>
  <si>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</si>
  <si>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</si>
  <si>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</si>
  <si>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</si>
  <si>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</si>
  <si>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</si>
  <si>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適正な地方債の発行に努めた結果、将来負担比率は低下しているが、一方で、有形固定資産減価償却率は、類似団体より高く、上昇傾向にある。主な要因としては、昭和３０年代から４０年代に建設された市庁舎本館や市営住宅、各小中学校の老朽化割合が９０％以上になっていることが挙げられる。今後は、公共施設等総合管理計画に基づき、老朽化対策に積極的に取り組んでいく。</t>
    <rPh sb="0" eb="2">
      <t>テキセイ</t>
    </rPh>
    <rPh sb="3" eb="6">
      <t>チホウサイ</t>
    </rPh>
    <rPh sb="7" eb="9">
      <t>ハッコウ</t>
    </rPh>
    <rPh sb="10" eb="11">
      <t>ツト</t>
    </rPh>
    <rPh sb="13" eb="15">
      <t>ケッカ</t>
    </rPh>
    <rPh sb="16" eb="18">
      <t>ショウライ</t>
    </rPh>
    <rPh sb="18" eb="20">
      <t>フタン</t>
    </rPh>
    <rPh sb="20" eb="22">
      <t>ヒリツ</t>
    </rPh>
    <rPh sb="23" eb="25">
      <t>テイカ</t>
    </rPh>
    <rPh sb="31" eb="33">
      <t>イッポウ</t>
    </rPh>
    <rPh sb="35" eb="37">
      <t>ユウケイ</t>
    </rPh>
    <rPh sb="37" eb="41">
      <t>コテイシサン</t>
    </rPh>
    <rPh sb="41" eb="43">
      <t>ゲンカ</t>
    </rPh>
    <rPh sb="43" eb="46">
      <t>ショウキャクリツ</t>
    </rPh>
    <rPh sb="48" eb="50">
      <t>ルイジ</t>
    </rPh>
    <rPh sb="50" eb="52">
      <t>ダンタイ</t>
    </rPh>
    <rPh sb="54" eb="55">
      <t>タカ</t>
    </rPh>
    <rPh sb="57" eb="59">
      <t>ジョウショウ</t>
    </rPh>
    <rPh sb="59" eb="61">
      <t>ケイコウ</t>
    </rPh>
    <rPh sb="65" eb="66">
      <t>オモ</t>
    </rPh>
    <rPh sb="67" eb="69">
      <t>ヨウイン</t>
    </rPh>
    <rPh sb="74" eb="76">
      <t>ショウワ</t>
    </rPh>
    <rPh sb="78" eb="80">
      <t>ネンダイ</t>
    </rPh>
    <rPh sb="84" eb="86">
      <t>ネンダイ</t>
    </rPh>
    <rPh sb="87" eb="89">
      <t>ケンセツ</t>
    </rPh>
    <rPh sb="92" eb="95">
      <t>シチョウシャ</t>
    </rPh>
    <rPh sb="95" eb="97">
      <t>ホンカン</t>
    </rPh>
    <rPh sb="98" eb="100">
      <t>シエイ</t>
    </rPh>
    <rPh sb="100" eb="102">
      <t>ジュウタク</t>
    </rPh>
    <rPh sb="103" eb="105">
      <t>カクショウ</t>
    </rPh>
    <rPh sb="105" eb="108">
      <t>チュウガッコウ</t>
    </rPh>
    <rPh sb="109" eb="112">
      <t>ロウキュウカ</t>
    </rPh>
    <rPh sb="112" eb="114">
      <t>ワリアイ</t>
    </rPh>
    <rPh sb="118" eb="120">
      <t>イジョウ</t>
    </rPh>
    <rPh sb="129" eb="130">
      <t>ア</t>
    </rPh>
    <rPh sb="135" eb="137">
      <t>コンゴ</t>
    </rPh>
    <rPh sb="139" eb="141">
      <t>コウキョウ</t>
    </rPh>
    <rPh sb="141" eb="143">
      <t>シセツ</t>
    </rPh>
    <rPh sb="143" eb="144">
      <t>トウ</t>
    </rPh>
    <rPh sb="144" eb="146">
      <t>ソウゴウ</t>
    </rPh>
    <rPh sb="146" eb="148">
      <t>カンリ</t>
    </rPh>
    <rPh sb="148" eb="150">
      <t>ケイカク</t>
    </rPh>
    <rPh sb="151" eb="152">
      <t>モト</t>
    </rPh>
    <rPh sb="155" eb="158">
      <t>ロウキュウカ</t>
    </rPh>
    <rPh sb="158" eb="160">
      <t>タイサク</t>
    </rPh>
    <rPh sb="161" eb="164">
      <t>セッキョクテキ</t>
    </rPh>
    <rPh sb="165" eb="166">
      <t>ト</t>
    </rPh>
    <rPh sb="167" eb="16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</si>
  <si>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</si>
  <si>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</si>
  <si>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</si>
  <si>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</si>
  <si>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</si>
  <si>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</si>
  <si>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</si>
  <si>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及び実質公債費比率においては、類似団体平均と比べ大きく上回っているが、適正な地方債の発行に努めた結果、それぞれ低下傾向にあるが、後年度においては、大型事業の実施を複数予定しており、将来負担比率及び実質公債費比率は上昇していくと思われる。
</t>
    <rPh sb="0" eb="2">
      <t>ショウライ</t>
    </rPh>
    <rPh sb="2" eb="4">
      <t>フタン</t>
    </rPh>
    <rPh sb="4" eb="6">
      <t>ヒリツ</t>
    </rPh>
    <rPh sb="6" eb="7">
      <t>オヨ</t>
    </rPh>
    <rPh sb="8" eb="10">
      <t>ジッシツ</t>
    </rPh>
    <rPh sb="10" eb="13">
      <t>コウサイヒ</t>
    </rPh>
    <rPh sb="13" eb="15">
      <t>ヒリツ</t>
    </rPh>
    <rPh sb="21" eb="23">
      <t>ルイジ</t>
    </rPh>
    <rPh sb="23" eb="25">
      <t>ダンタイ</t>
    </rPh>
    <rPh sb="25" eb="27">
      <t>ヘイキン</t>
    </rPh>
    <rPh sb="28" eb="29">
      <t>クラ</t>
    </rPh>
    <rPh sb="30" eb="31">
      <t>オオ</t>
    </rPh>
    <rPh sb="33" eb="35">
      <t>ウワマワ</t>
    </rPh>
    <rPh sb="61" eb="63">
      <t>テイカ</t>
    </rPh>
    <rPh sb="63" eb="65">
      <t>ケイコウ</t>
    </rPh>
    <rPh sb="112" eb="114">
      <t>ジョウショウ</t>
    </rPh>
    <rPh sb="119" eb="120">
      <t>オモ</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</si>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</sst>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6"/>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extLst xmlns:c16r2="http://schemas.microsoft.com/office/drawing/2015/06/chart">
            <c:ext xmlns:c16="http://schemas.microsoft.com/office/drawing/2014/chart" uri="{C3380CC4-5D6E-409C-BE32-E72D297353CC}">
              <c16:uniqueId val="{00000000-6C2C-4700-A09F-CF710C1CCF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32191</c:v>
                </c:pt>
                <c:pt idx="1">
                  <c:v>52123</c:v>
                </c:pt>
                <c:pt idx="2">
                  <c:v>36782</c:v>
                </c:pt>
                <c:pt idx="3">
                  <c:v>32026</c:v>
                </c:pt>
                <c:pt idx="4">
                  <c:v>58994</c:v>
                </c:pt>
              </c:numCache>
            </c:numRef>
          </c:val>
          <c:extLst xmlns:c16r2="http://schemas.microsoft.com/office/drawing/2015/06/chart">
            <c:ext xmlns:c16="http://schemas.microsoft.com/office/drawing/2014/chart" uri="{C3380CC4-5D6E-409C-BE32-E72D297353CC}">
              <c16:uniqueId val="{00000001-6C2C-4700-A09F-CF710C1CCFE5}"/>
            </c:ext>
          </c:extLst>
        </c:ser>
        <c:marker val="1"/>
        <c:axId val="166972800"/>
        <c:axId val="167097856"/>
      </c:lineChart>
      <c:catAx>
        <c:axId val="16697280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097856"/>
        <c:crosses val="autoZero"/>
        <c:auto val="1"/>
        <c:lblAlgn val="ctr"/>
        <c:lblOffset val="100"/>
        <c:tickLblSkip val="1"/>
        <c:tickMarkSkip val="1"/>
      </c:catAx>
      <c:valAx>
        <c:axId val="167097856"/>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97280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2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7.21</c:v>
                </c:pt>
                <c:pt idx="1">
                  <c:v>7.43</c:v>
                </c:pt>
                <c:pt idx="2">
                  <c:v>14.48</c:v>
                </c:pt>
                <c:pt idx="3">
                  <c:v>7.92</c:v>
                </c:pt>
                <c:pt idx="4">
                  <c:v>10.119999999999999</c:v>
                </c:pt>
              </c:numCache>
            </c:numRef>
          </c:val>
          <c:extLst xmlns:c16r2="http://schemas.microsoft.com/office/drawing/2015/06/chart">
            <c:ext xmlns:c16="http://schemas.microsoft.com/office/drawing/2014/chart" uri="{C3380CC4-5D6E-409C-BE32-E72D297353CC}">
              <c16:uniqueId val="{00000000-D029-41F1-ACAA-1DB438D82B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5.52</c:v>
                </c:pt>
                <c:pt idx="1">
                  <c:v>6.15</c:v>
                </c:pt>
                <c:pt idx="2">
                  <c:v>9.7100000000000009</c:v>
                </c:pt>
                <c:pt idx="3">
                  <c:v>17.54</c:v>
                </c:pt>
                <c:pt idx="4">
                  <c:v>21.38</c:v>
                </c:pt>
              </c:numCache>
            </c:numRef>
          </c:val>
          <c:extLst xmlns:c16r2="http://schemas.microsoft.com/office/drawing/2015/06/chart">
            <c:ext xmlns:c16="http://schemas.microsoft.com/office/drawing/2014/chart" uri="{C3380CC4-5D6E-409C-BE32-E72D297353CC}">
              <c16:uniqueId val="{00000001-D029-41F1-ACAA-1DB438D82B3B}"/>
            </c:ext>
          </c:extLst>
        </c:ser>
        <c:gapWidth val="250"/>
        <c:overlap val="100"/>
        <c:axId val="164368384"/>
        <c:axId val="1643695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3.96</c:v>
                </c:pt>
                <c:pt idx="1">
                  <c:v>1.25</c:v>
                </c:pt>
                <c:pt idx="2">
                  <c:v>10.82</c:v>
                </c:pt>
                <c:pt idx="3">
                  <c:v>0.43</c:v>
                </c:pt>
                <c:pt idx="4">
                  <c:v>6.19</c:v>
                </c:pt>
              </c:numCache>
            </c:numRef>
          </c:val>
          <c:extLst xmlns:c16r2="http://schemas.microsoft.com/office/drawing/2015/06/chart">
            <c:ext xmlns:c16="http://schemas.microsoft.com/office/drawing/2014/chart" uri="{C3380CC4-5D6E-409C-BE32-E72D297353CC}">
              <c16:uniqueId val="{00000002-D029-41F1-ACAA-1DB438D82B3B}"/>
            </c:ext>
          </c:extLst>
        </c:ser>
        <c:marker val="1"/>
        <c:axId val="164368384"/>
        <c:axId val="164369536"/>
      </c:lineChart>
      <c:catAx>
        <c:axId val="16436838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369536"/>
        <c:crosses val="autoZero"/>
        <c:auto val="1"/>
        <c:lblAlgn val="ctr"/>
        <c:lblOffset val="100"/>
        <c:tickLblSkip val="1"/>
        <c:tickMarkSkip val="1"/>
      </c:catAx>
      <c:valAx>
        <c:axId val="1643695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3683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BF8-43F6-BFDF-6CC31E76D3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BF8-43F6-BFDF-6CC31E76D3DD}"/>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BF8-43F6-BFDF-6CC31E76D3DD}"/>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0.01</c:v>
                </c:pt>
                <c:pt idx="1">
                  <c:v>#N/A</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BF8-43F6-BFDF-6CC31E76D3DD}"/>
            </c:ext>
          </c:extLst>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BF8-43F6-BFDF-6CC31E76D3D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0.2</c:v>
                </c:pt>
                <c:pt idx="4">
                  <c:v>#N/A</c:v>
                </c:pt>
                <c:pt idx="5">
                  <c:v>0.33</c:v>
                </c:pt>
                <c:pt idx="6">
                  <c:v>#N/A</c:v>
                </c:pt>
                <c:pt idx="7">
                  <c:v>0.53</c:v>
                </c:pt>
                <c:pt idx="8">
                  <c:v>#N/A</c:v>
                </c:pt>
                <c:pt idx="9">
                  <c:v>0.94</c:v>
                </c:pt>
              </c:numCache>
            </c:numRef>
          </c:val>
          <c:extLst xmlns:c16r2="http://schemas.microsoft.com/office/drawing/2015/06/chart">
            <c:ext xmlns:c16="http://schemas.microsoft.com/office/drawing/2014/chart" uri="{C3380CC4-5D6E-409C-BE32-E72D297353CC}">
              <c16:uniqueId val="{00000005-FBF8-43F6-BFDF-6CC31E76D3DD}"/>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9.1300000000000008</c:v>
                </c:pt>
                <c:pt idx="2">
                  <c:v>#N/A</c:v>
                </c:pt>
                <c:pt idx="3">
                  <c:v>8.83</c:v>
                </c:pt>
                <c:pt idx="4">
                  <c:v>#N/A</c:v>
                </c:pt>
                <c:pt idx="5">
                  <c:v>8.9600000000000009</c:v>
                </c:pt>
                <c:pt idx="6">
                  <c:v>#N/A</c:v>
                </c:pt>
                <c:pt idx="7">
                  <c:v>9.7799999999999994</c:v>
                </c:pt>
                <c:pt idx="8">
                  <c:v>#N/A</c:v>
                </c:pt>
                <c:pt idx="9">
                  <c:v>9.25</c:v>
                </c:pt>
              </c:numCache>
            </c:numRef>
          </c:val>
          <c:extLst xmlns:c16r2="http://schemas.microsoft.com/office/drawing/2015/06/chart">
            <c:ext xmlns:c16="http://schemas.microsoft.com/office/drawing/2014/chart" uri="{C3380CC4-5D6E-409C-BE32-E72D297353CC}">
              <c16:uniqueId val="{00000006-FBF8-43F6-BFDF-6CC31E76D3D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7.21</c:v>
                </c:pt>
                <c:pt idx="2">
                  <c:v>#N/A</c:v>
                </c:pt>
                <c:pt idx="3">
                  <c:v>7.42</c:v>
                </c:pt>
                <c:pt idx="4">
                  <c:v>#N/A</c:v>
                </c:pt>
                <c:pt idx="5">
                  <c:v>14.47</c:v>
                </c:pt>
                <c:pt idx="6">
                  <c:v>#N/A</c:v>
                </c:pt>
                <c:pt idx="7">
                  <c:v>7.91</c:v>
                </c:pt>
                <c:pt idx="8">
                  <c:v>#N/A</c:v>
                </c:pt>
                <c:pt idx="9">
                  <c:v>10.119999999999999</c:v>
                </c:pt>
              </c:numCache>
            </c:numRef>
          </c:val>
          <c:extLst xmlns:c16r2="http://schemas.microsoft.com/office/drawing/2015/06/chart">
            <c:ext xmlns:c16="http://schemas.microsoft.com/office/drawing/2014/chart" uri="{C3380CC4-5D6E-409C-BE32-E72D297353CC}">
              <c16:uniqueId val="{00000007-FBF8-43F6-BFDF-6CC31E76D3DD}"/>
            </c:ext>
          </c:extLst>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8-FBF8-43F6-BFDF-6CC31E76D3DD}"/>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4.4800000000000004</c:v>
                </c:pt>
                <c:pt idx="1">
                  <c:v>#N/A</c:v>
                </c:pt>
                <c:pt idx="2">
                  <c:v>5.61</c:v>
                </c:pt>
                <c:pt idx="3">
                  <c:v>#N/A</c:v>
                </c:pt>
                <c:pt idx="4">
                  <c:v>6.7</c:v>
                </c:pt>
                <c:pt idx="5">
                  <c:v>#N/A</c:v>
                </c:pt>
                <c:pt idx="6">
                  <c:v>7.03</c:v>
                </c:pt>
                <c:pt idx="7">
                  <c:v>#N/A</c:v>
                </c:pt>
                <c:pt idx="8">
                  <c:v>6.02</c:v>
                </c:pt>
                <c:pt idx="9">
                  <c:v>#N/A</c:v>
                </c:pt>
              </c:numCache>
            </c:numRef>
          </c:val>
          <c:extLst xmlns:c16r2="http://schemas.microsoft.com/office/drawing/2015/06/chart">
            <c:ext xmlns:c16="http://schemas.microsoft.com/office/drawing/2014/chart" uri="{C3380CC4-5D6E-409C-BE32-E72D297353CC}">
              <c16:uniqueId val="{00000009-FBF8-43F6-BFDF-6CC31E76D3DD}"/>
            </c:ext>
          </c:extLst>
        </c:ser>
        <c:overlap val="100"/>
        <c:axId val="166935936"/>
        <c:axId val="167031936"/>
      </c:barChart>
      <c:catAx>
        <c:axId val="1669359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031936"/>
        <c:crosses val="autoZero"/>
        <c:auto val="1"/>
        <c:lblAlgn val="ctr"/>
        <c:lblOffset val="100"/>
        <c:tickLblSkip val="1"/>
        <c:tickMarkSkip val="1"/>
      </c:catAx>
      <c:valAx>
        <c:axId val="1670319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3593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83E-2"/>
          <c:y val="8.7976539589442848E-2"/>
          <c:w val="0.903563171368441"/>
          <c:h val="0.639296187683286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1702</c:v>
                </c:pt>
                <c:pt idx="5">
                  <c:v>1633</c:v>
                </c:pt>
                <c:pt idx="8">
                  <c:v>1560</c:v>
                </c:pt>
                <c:pt idx="11">
                  <c:v>1467</c:v>
                </c:pt>
                <c:pt idx="14">
                  <c:v>1454</c:v>
                </c:pt>
              </c:numCache>
            </c:numRef>
          </c:val>
          <c:extLst xmlns:c16r2="http://schemas.microsoft.com/office/drawing/2015/06/chart">
            <c:ext xmlns:c16="http://schemas.microsoft.com/office/drawing/2014/chart" uri="{C3380CC4-5D6E-409C-BE32-E72D297353CC}">
              <c16:uniqueId val="{00000000-845B-4FEE-91AA-866047D02E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45B-4FEE-91AA-866047D02E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45B-4FEE-91AA-866047D02E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116</c:v>
                </c:pt>
                <c:pt idx="3">
                  <c:v>114</c:v>
                </c:pt>
                <c:pt idx="6">
                  <c:v>114</c:v>
                </c:pt>
                <c:pt idx="9">
                  <c:v>96</c:v>
                </c:pt>
                <c:pt idx="12">
                  <c:v>60</c:v>
                </c:pt>
              </c:numCache>
            </c:numRef>
          </c:val>
          <c:extLst xmlns:c16r2="http://schemas.microsoft.com/office/drawing/2015/06/chart">
            <c:ext xmlns:c16="http://schemas.microsoft.com/office/drawing/2014/chart" uri="{C3380CC4-5D6E-409C-BE32-E72D297353CC}">
              <c16:uniqueId val="{00000003-845B-4FEE-91AA-866047D02E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375</c:v>
                </c:pt>
                <c:pt idx="3">
                  <c:v>372</c:v>
                </c:pt>
                <c:pt idx="6">
                  <c:v>346</c:v>
                </c:pt>
                <c:pt idx="9">
                  <c:v>316</c:v>
                </c:pt>
                <c:pt idx="12">
                  <c:v>364</c:v>
                </c:pt>
              </c:numCache>
            </c:numRef>
          </c:val>
          <c:extLst xmlns:c16r2="http://schemas.microsoft.com/office/drawing/2015/06/chart">
            <c:ext xmlns:c16="http://schemas.microsoft.com/office/drawing/2014/chart" uri="{C3380CC4-5D6E-409C-BE32-E72D297353CC}">
              <c16:uniqueId val="{00000004-845B-4FEE-91AA-866047D02E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5B-4FEE-91AA-866047D02E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45B-4FEE-91AA-866047D02E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2228</c:v>
                </c:pt>
                <c:pt idx="3">
                  <c:v>2133</c:v>
                </c:pt>
                <c:pt idx="6">
                  <c:v>1953</c:v>
                </c:pt>
                <c:pt idx="9">
                  <c:v>1895</c:v>
                </c:pt>
                <c:pt idx="12">
                  <c:v>1890</c:v>
                </c:pt>
              </c:numCache>
            </c:numRef>
          </c:val>
          <c:extLst xmlns:c16r2="http://schemas.microsoft.com/office/drawing/2015/06/chart">
            <c:ext xmlns:c16="http://schemas.microsoft.com/office/drawing/2014/chart" uri="{C3380CC4-5D6E-409C-BE32-E72D297353CC}">
              <c16:uniqueId val="{00000007-845B-4FEE-91AA-866047D02EC3}"/>
            </c:ext>
          </c:extLst>
        </c:ser>
        <c:gapWidth val="100"/>
        <c:overlap val="100"/>
        <c:axId val="295640448"/>
        <c:axId val="3000253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1040</c:v>
                </c:pt>
                <c:pt idx="2">
                  <c:v>#N/A</c:v>
                </c:pt>
                <c:pt idx="3">
                  <c:v>#N/A</c:v>
                </c:pt>
                <c:pt idx="4">
                  <c:v>986</c:v>
                </c:pt>
                <c:pt idx="5">
                  <c:v>#N/A</c:v>
                </c:pt>
                <c:pt idx="6">
                  <c:v>#N/A</c:v>
                </c:pt>
                <c:pt idx="7">
                  <c:v>853</c:v>
                </c:pt>
                <c:pt idx="8">
                  <c:v>#N/A</c:v>
                </c:pt>
                <c:pt idx="9">
                  <c:v>#N/A</c:v>
                </c:pt>
                <c:pt idx="10">
                  <c:v>840</c:v>
                </c:pt>
                <c:pt idx="11">
                  <c:v>#N/A</c:v>
                </c:pt>
                <c:pt idx="12">
                  <c:v>#N/A</c:v>
                </c:pt>
                <c:pt idx="13">
                  <c:v>860</c:v>
                </c:pt>
                <c:pt idx="14">
                  <c:v>#N/A</c:v>
                </c:pt>
              </c:numCache>
            </c:numRef>
          </c:val>
          <c:extLst xmlns:c16r2="http://schemas.microsoft.com/office/drawing/2015/06/chart">
            <c:ext xmlns:c16="http://schemas.microsoft.com/office/drawing/2014/chart" uri="{C3380CC4-5D6E-409C-BE32-E72D297353CC}">
              <c16:uniqueId val="{00000008-845B-4FEE-91AA-866047D02EC3}"/>
            </c:ext>
          </c:extLst>
        </c:ser>
        <c:marker val="1"/>
        <c:axId val="295640448"/>
        <c:axId val="300025344"/>
      </c:lineChart>
      <c:catAx>
        <c:axId val="2956404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025344"/>
        <c:crosses val="autoZero"/>
        <c:auto val="1"/>
        <c:lblAlgn val="ctr"/>
        <c:lblOffset val="100"/>
        <c:tickLblSkip val="1"/>
        <c:tickMarkSkip val="1"/>
      </c:catAx>
      <c:valAx>
        <c:axId val="3000253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6404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84"/>
          <c:h val="0.589182127738552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12485</c:v>
                </c:pt>
                <c:pt idx="5">
                  <c:v>12058</c:v>
                </c:pt>
                <c:pt idx="8">
                  <c:v>11826</c:v>
                </c:pt>
                <c:pt idx="11">
                  <c:v>11896</c:v>
                </c:pt>
                <c:pt idx="14">
                  <c:v>11536</c:v>
                </c:pt>
              </c:numCache>
            </c:numRef>
          </c:val>
          <c:extLst xmlns:c16r2="http://schemas.microsoft.com/office/drawing/2015/06/chart">
            <c:ext xmlns:c16="http://schemas.microsoft.com/office/drawing/2014/chart" uri="{C3380CC4-5D6E-409C-BE32-E72D297353CC}">
              <c16:uniqueId val="{00000000-1651-4B7B-9443-49F0F073B0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1854</c:v>
                </c:pt>
                <c:pt idx="5">
                  <c:v>1501</c:v>
                </c:pt>
                <c:pt idx="8">
                  <c:v>1360</c:v>
                </c:pt>
                <c:pt idx="11">
                  <c:v>1302</c:v>
                </c:pt>
                <c:pt idx="14">
                  <c:v>1241</c:v>
                </c:pt>
              </c:numCache>
            </c:numRef>
          </c:val>
          <c:extLst xmlns:c16r2="http://schemas.microsoft.com/office/drawing/2015/06/chart">
            <c:ext xmlns:c16="http://schemas.microsoft.com/office/drawing/2014/chart" uri="{C3380CC4-5D6E-409C-BE32-E72D297353CC}">
              <c16:uniqueId val="{00000001-1651-4B7B-9443-49F0F073B0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2975</c:v>
                </c:pt>
                <c:pt idx="5">
                  <c:v>2842</c:v>
                </c:pt>
                <c:pt idx="8">
                  <c:v>3147</c:v>
                </c:pt>
                <c:pt idx="11">
                  <c:v>3529</c:v>
                </c:pt>
                <c:pt idx="14">
                  <c:v>3929</c:v>
                </c:pt>
              </c:numCache>
            </c:numRef>
          </c:val>
          <c:extLst xmlns:c16r2="http://schemas.microsoft.com/office/drawing/2015/06/chart">
            <c:ext xmlns:c16="http://schemas.microsoft.com/office/drawing/2014/chart" uri="{C3380CC4-5D6E-409C-BE32-E72D297353CC}">
              <c16:uniqueId val="{00000002-1651-4B7B-9443-49F0F073B0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51-4B7B-9443-49F0F073B0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51-4B7B-9443-49F0F073B0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51-4B7B-9443-49F0F073B0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2661</c:v>
                </c:pt>
                <c:pt idx="3">
                  <c:v>2598</c:v>
                </c:pt>
                <c:pt idx="6">
                  <c:v>2583</c:v>
                </c:pt>
                <c:pt idx="9">
                  <c:v>2734</c:v>
                </c:pt>
                <c:pt idx="12">
                  <c:v>2589</c:v>
                </c:pt>
              </c:numCache>
            </c:numRef>
          </c:val>
          <c:extLst xmlns:c16r2="http://schemas.microsoft.com/office/drawing/2015/06/chart">
            <c:ext xmlns:c16="http://schemas.microsoft.com/office/drawing/2014/chart" uri="{C3380CC4-5D6E-409C-BE32-E72D297353CC}">
              <c16:uniqueId val="{00000006-1651-4B7B-9443-49F0F073B0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375</c:v>
                </c:pt>
                <c:pt idx="3">
                  <c:v>303</c:v>
                </c:pt>
                <c:pt idx="6">
                  <c:v>267</c:v>
                </c:pt>
                <c:pt idx="9">
                  <c:v>202</c:v>
                </c:pt>
                <c:pt idx="12">
                  <c:v>152</c:v>
                </c:pt>
              </c:numCache>
            </c:numRef>
          </c:val>
          <c:extLst xmlns:c16r2="http://schemas.microsoft.com/office/drawing/2015/06/chart">
            <c:ext xmlns:c16="http://schemas.microsoft.com/office/drawing/2014/chart" uri="{C3380CC4-5D6E-409C-BE32-E72D297353CC}">
              <c16:uniqueId val="{00000007-1651-4B7B-9443-49F0F073B0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4491</c:v>
                </c:pt>
                <c:pt idx="3">
                  <c:v>4315</c:v>
                </c:pt>
                <c:pt idx="6">
                  <c:v>4086</c:v>
                </c:pt>
                <c:pt idx="9">
                  <c:v>3851</c:v>
                </c:pt>
                <c:pt idx="12">
                  <c:v>4032</c:v>
                </c:pt>
              </c:numCache>
            </c:numRef>
          </c:val>
          <c:extLst xmlns:c16r2="http://schemas.microsoft.com/office/drawing/2015/06/chart">
            <c:ext xmlns:c16="http://schemas.microsoft.com/office/drawing/2014/chart" uri="{C3380CC4-5D6E-409C-BE32-E72D297353CC}">
              <c16:uniqueId val="{00000008-1651-4B7B-9443-49F0F073B0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651-4B7B-9443-49F0F073B0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19423</c:v>
                </c:pt>
                <c:pt idx="3">
                  <c:v>18713</c:v>
                </c:pt>
                <c:pt idx="6">
                  <c:v>18185</c:v>
                </c:pt>
                <c:pt idx="9">
                  <c:v>17900</c:v>
                </c:pt>
                <c:pt idx="12">
                  <c:v>18078</c:v>
                </c:pt>
              </c:numCache>
            </c:numRef>
          </c:val>
          <c:extLst xmlns:c16r2="http://schemas.microsoft.com/office/drawing/2015/06/chart">
            <c:ext xmlns:c16="http://schemas.microsoft.com/office/drawing/2014/chart" uri="{C3380CC4-5D6E-409C-BE32-E72D297353CC}">
              <c16:uniqueId val="{0000000A-1651-4B7B-9443-49F0F073B03A}"/>
            </c:ext>
          </c:extLst>
        </c:ser>
        <c:gapWidth val="100"/>
        <c:overlap val="100"/>
        <c:axId val="300639744"/>
        <c:axId val="30064166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9636</c:v>
                </c:pt>
                <c:pt idx="2">
                  <c:v>#N/A</c:v>
                </c:pt>
                <c:pt idx="3">
                  <c:v>#N/A</c:v>
                </c:pt>
                <c:pt idx="4">
                  <c:v>9528</c:v>
                </c:pt>
                <c:pt idx="5">
                  <c:v>#N/A</c:v>
                </c:pt>
                <c:pt idx="6">
                  <c:v>#N/A</c:v>
                </c:pt>
                <c:pt idx="7">
                  <c:v>8787</c:v>
                </c:pt>
                <c:pt idx="8">
                  <c:v>#N/A</c:v>
                </c:pt>
                <c:pt idx="9">
                  <c:v>#N/A</c:v>
                </c:pt>
                <c:pt idx="10">
                  <c:v>7960</c:v>
                </c:pt>
                <c:pt idx="11">
                  <c:v>#N/A</c:v>
                </c:pt>
                <c:pt idx="12">
                  <c:v>#N/A</c:v>
                </c:pt>
                <c:pt idx="13">
                  <c:v>8145</c:v>
                </c:pt>
                <c:pt idx="14">
                  <c:v>#N/A</c:v>
                </c:pt>
              </c:numCache>
            </c:numRef>
          </c:val>
          <c:extLst xmlns:c16r2="http://schemas.microsoft.com/office/drawing/2015/06/chart">
            <c:ext xmlns:c16="http://schemas.microsoft.com/office/drawing/2014/chart" uri="{C3380CC4-5D6E-409C-BE32-E72D297353CC}">
              <c16:uniqueId val="{0000000B-1651-4B7B-9443-49F0F073B03A}"/>
            </c:ext>
          </c:extLst>
        </c:ser>
        <c:marker val="1"/>
        <c:axId val="300639744"/>
        <c:axId val="300641664"/>
      </c:lineChart>
      <c:catAx>
        <c:axId val="3006397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641664"/>
        <c:crosses val="autoZero"/>
        <c:auto val="1"/>
        <c:lblAlgn val="ctr"/>
        <c:lblOffset val="100"/>
        <c:tickLblSkip val="1"/>
        <c:tickMarkSkip val="1"/>
      </c:catAx>
      <c:valAx>
        <c:axId val="3006416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63974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43E-2"/>
          <c:w val="0.89122665696781667"/>
          <c:h val="0.85862490608254338"/>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758</c:v>
                </c:pt>
                <c:pt idx="1">
                  <c:v>1323</c:v>
                </c:pt>
                <c:pt idx="2">
                  <c:v>1621</c:v>
                </c:pt>
              </c:numCache>
            </c:numRef>
          </c:val>
          <c:extLst xmlns:c16r2="http://schemas.microsoft.com/office/drawing/2015/06/chart">
            <c:ext xmlns:c16="http://schemas.microsoft.com/office/drawing/2014/chart" uri="{C3380CC4-5D6E-409C-BE32-E72D297353CC}">
              <c16:uniqueId val="{00000000-6544-409F-BF62-2E5BE84065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873</c:v>
                </c:pt>
                <c:pt idx="1">
                  <c:v>863</c:v>
                </c:pt>
                <c:pt idx="2">
                  <c:v>852</c:v>
                </c:pt>
              </c:numCache>
            </c:numRef>
          </c:val>
          <c:extLst xmlns:c16r2="http://schemas.microsoft.com/office/drawing/2015/06/chart">
            <c:ext xmlns:c16="http://schemas.microsoft.com/office/drawing/2014/chart" uri="{C3380CC4-5D6E-409C-BE32-E72D297353CC}">
              <c16:uniqueId val="{00000001-6544-409F-BF62-2E5BE8406596}"/>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1378</c:v>
                </c:pt>
                <c:pt idx="1">
                  <c:v>1186</c:v>
                </c:pt>
                <c:pt idx="2">
                  <c:v>1259</c:v>
                </c:pt>
              </c:numCache>
            </c:numRef>
          </c:val>
          <c:extLst xmlns:c16r2="http://schemas.microsoft.com/office/drawing/2015/06/chart">
            <c:ext xmlns:c16="http://schemas.microsoft.com/office/drawing/2014/chart" uri="{C3380CC4-5D6E-409C-BE32-E72D297353CC}">
              <c16:uniqueId val="{00000002-6544-409F-BF62-2E5BE8406596}"/>
            </c:ext>
          </c:extLst>
        </c:ser>
        <c:gapWidth val="120"/>
        <c:overlap val="100"/>
        <c:axId val="302736896"/>
        <c:axId val="302738432"/>
      </c:barChart>
      <c:catAx>
        <c:axId val="30273689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2738432"/>
        <c:crosses val="autoZero"/>
        <c:auto val="1"/>
        <c:lblAlgn val="ctr"/>
        <c:lblOffset val="100"/>
        <c:tickLblSkip val="1"/>
        <c:tickMarkSkip val="1"/>
      </c:catAx>
      <c:valAx>
        <c:axId val="302738432"/>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27368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7"/>
          <c:y val="4.9232005384860722E-2"/>
          <c:w val="0.8577616033028278"/>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{B3A46D57-6BFD-4F9F-990A-71484EBD2CAC}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6D1-4CAC-923C-B47B53E9E2AA}"/>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{BFC1DC24-139A-42E3-9983-B38ABC8B30AF}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D1-4CAC-923C-B47B53E9E2AA}"/>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{CD67908D-0699-41AA-A7CC-B61BDD64D3F0}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D1-4CAC-923C-B47B53E9E2AA}"/>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{4A093C16-4B8B-4545-B6EF-B18F45520D5A}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D1-4CAC-923C-B47B53E9E2AA}"/>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{56EACB7F-3E51-456B-A5DF-820EC9653B55}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D1-4CAC-923C-B47B53E9E2AA}"/>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{56CC8C5C-32A2-4412-9A0F-B6C0A4F6EBD6}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6D1-4CAC-923C-B47B53E9E2AA}"/>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{5ED0FE17-8BA1-48AE-8CD5-B4A305D7298D}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6D1-4CAC-923C-B47B53E9E2AA}"/>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{C3E472AE-4B68-41A7-9CE9-1CF12F29ACE2}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6D1-4CAC-923C-B47B53E9E2AA}"/>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{AEDFEA81-1AFD-4B11-BBFA-7D34C5B04FBB}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6D1-4CAC-923C-B47B53E9E2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57.8</c:v>
                </c:pt>
                <c:pt idx="24">
                  <c:v>59</c:v>
                </c:pt>
              </c:numCache>
            </c:numRef>
          </c:xVal>
          <c:yVal>
            <c:numRef>
              <c:f>公会計指標分析・財政指標組合せ分析表!$BP$51:$DC$51</c:f>
              <c:numCache>
                <c:formatCode>#,##0.0;"▲ "#,##0.0</c:formatCode>
                <c:ptCount val="40"/>
                <c:pt idx="16">
                  <c:v>135.30000000000001</c:v>
                </c:pt>
                <c:pt idx="24">
                  <c:v>125.9</c:v>
                </c:pt>
              </c:numCache>
            </c:numRef>
          </c:yVal>
          <c:extLst xmlns:c16r2="http://schemas.microsoft.com/office/drawing/2015/06/chart">
            <c:ext xmlns:c16="http://schemas.microsoft.com/office/drawing/2014/chart" uri="{C3380CC4-5D6E-409C-BE32-E72D297353CC}">
              <c16:uniqueId val="{00000009-86D1-4CAC-923C-B47B53E9E2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{E27B966A-E767-4D18-8AE8-9FDE86571207}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6D1-4CAC-923C-B47B53E9E2AA}"/>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{2861AF01-3C9E-44D7-954E-8483388C2C18}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D1-4CAC-923C-B47B53E9E2AA}"/>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{F1E24BAB-7669-434A-8CD9-BBA169C63075}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D1-4CAC-923C-B47B53E9E2AA}"/>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{ADC3FB77-0663-460C-BF59-CBFD9C882F4A}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D1-4CAC-923C-B47B53E9E2AA}"/>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{9AC7544F-41E2-4096-8EAE-692F409ECAEF}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D1-4CAC-923C-B47B53E9E2AA}"/>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{7D9A0F7A-FA80-4612-B85F-F1E06657E578}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6D1-4CAC-923C-B47B53E9E2AA}"/>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{651C2F72-D775-41F0-B40D-9AD77A755637}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6D1-4CAC-923C-B47B53E9E2AA}"/>
                </c:ext>
              </c:extLst>
            </c:dLbl>
            <c:dLbl>
              <c:idx val="24"/>
              <c:tx>
                <c:strRef>
                  <c:f>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{2840570F-9782-4124-A738-86B953DA587D}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6D1-4CAC-923C-B47B53E9E2AA}"/>
                </c:ext>
              </c:extLst>
            </c:dLbl>
            <c:dLbl>
              <c:idx val="32"/>
              <c:tx>
                <c:strRef>
                  <c:f>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{9BB8AA88-1155-4DC8-8C9B-2337F25E60C6}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6D1-4CAC-923C-B47B53E9E2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numCache>
            </c:numRef>
          </c:xVal>
          <c:yVal>
            <c:numRef>
              <c:f>公会計指標分析・財政指標組合せ分析表!$BP$55:$DC$55</c:f>
              <c:numCache>
                <c:formatCode>#,##0.0;"▲ "#,##0.0</c:formatCode>
                <c:ptCount val="40"/>
                <c:pt idx="16">
                  <c:v>56.8</c:v>
                </c:pt>
                <c:pt idx="24">
                  <c:v>52.3</c:v>
                </c:pt>
              </c:numCache>
            </c:numRef>
          </c:yVal>
          <c:extLst xmlns:c16r2="http://schemas.microsoft.com/office/drawing/2015/06/chart">
            <c:ext xmlns:c16="http://schemas.microsoft.com/office/drawing/2014/chart" uri="{C3380CC4-5D6E-409C-BE32-E72D297353CC}">
              <c16:uniqueId val="{00000013-86D1-4CAC-923C-B47B53E9E2AA}"/>
            </c:ext>
          </c:extLst>
        </c:ser>
        <c:dLbls>
          <c:showVal val="1"/>
        </c:dLbls>
        <c:axId val="167249408"/>
        <c:axId val="167251328"/>
      </c:scatterChart>
      <c:valAx>
        <c:axId val="167249408"/>
        <c:scaling>
          <c:orientation val="minMax"/>
          <c:max val="59.5"/>
          <c:min val="53.7"/>
        </c:scaling>
        <c:axPos val="b"/>
        <c:title>
          <c:tx>
            <c:rich>
              <a:bodyPr/>
              <a:lstStyle/>
              <a:p>
                <a:pPr>
                  <a:defRPr/>
                </a:pPr>
                <a:r>
                  <a:rPr lang="ja-JP" altLang="en-US" sz="1050" b="0"/>
                  <a:t>有形固定資産減価償却率</a:t>
                </a:r>
              </a:p>
            </c:rich>
          </c:tx>
          <c:layout>
            <c:manualLayout>
              <c:xMode val="edge"/>
              <c:yMode val="edge"/>
              <c:x val="0.4134156239316189"/>
              <c:y val="0.90792951587388393"/>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251328"/>
        <c:crosses val="autoZero"/>
        <c:crossBetween val="midCat"/>
      </c:valAx>
      <c:valAx>
        <c:axId val="167251328"/>
        <c:scaling>
          <c:orientation val="minMax"/>
          <c:max val="150"/>
          <c:min val="4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672494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72"/>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377205497201803E-2"/>
                  <c:y val="-5.0496024746781908E-2"/>
                </c:manualLayout>
              </c:layout>
              <c:tx>
                <c:strRef>
                  <c:f>公会計指標分析・財政指標組合せ分析表!$BP$72</c:f>
                  <c:strCache>
                    <c:ptCount val="1"/>
                    <c:pt idx="0">
                      <c:v>H25</c:v>
                    </c:pt>
                  </c:strCache>
                </c:strRef>
              </c:tx>
              <c:dLblPos val="r"/>
              <c:showVal val="1"/>
              <c:extLst xmlns:c16r2="http://schemas.microsoft.com/office/drawing/2015/06/chart">
                <c:ext xmlns:c15="http://schemas.microsoft.com/office/drawing/2012/chart" uri="{CE6537A1-D6FC-4f65-9D91-7224C49458BB}">
                  <c15:dlblFieldTable>
                    <c15:dlblFTEntry>
                      <c15:txfldGUID>{C495D13E-CB7C-4EDC-B4A4-D63DA7D12CDB}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9DF-48C0-811E-C0554F3214C8}"/>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{B2B3F466-9295-4551-BF09-41E3ED74A7C0}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DF-48C0-811E-C0554F3214C8}"/>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{39CB0A9E-E962-4C7C-84EF-AC3B2D38EF7E}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DF-48C0-811E-C0554F3214C8}"/>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{E29C043F-79D3-4C9A-B601-1D1428BA971F}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DF-48C0-811E-C0554F3214C8}"/>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{6B34298A-6EF0-43AC-AAF0-6F1281658F9A}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DF-48C0-811E-C0554F3214C8}"/>
                </c:ext>
              </c:extLst>
            </c:dLbl>
            <c:dLbl>
              <c:idx val="8"/>
              <c:layout>
                <c:manualLayout>
                  <c:x val="-3.901877774101966E-2"/>
                  <c:y val="-7.4337269428806182E-2"/>
                </c:manualLayout>
              </c:layout>
              <c:tx>
                <c:strRef>
                  <c:f>公会計指標分析・財政指標組合せ分析表!$BX$72</c:f>
                  <c:strCache>
                    <c:ptCount val="1"/>
                    <c:pt idx="0">
                      <c:v>H26</c:v>
                    </c:pt>
                  </c:strCache>
                </c:strRef>
              </c:tx>
              <c:dLblPos val="r"/>
              <c:showVal val="1"/>
              <c:extLst xmlns:c16r2="http://schemas.microsoft.com/office/drawing/2015/06/chart">
                <c:ext xmlns:c15="http://schemas.microsoft.com/office/drawing/2012/chart" uri="{CE6537A1-D6FC-4f65-9D91-7224C49458BB}">
                  <c15:dlblFieldTable>
                    <c15:dlblFTEntry>
                      <c15:txfldGUID>{9CC97964-8A10-4BFC-B2FD-B29CA939F78F}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9DF-48C0-811E-C0554F3214C8}"/>
                </c:ext>
              </c:extLst>
            </c:dLbl>
            <c:dLbl>
              <c:idx val="16"/>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{7526BEE6-BC03-4258-8BAA-35182C1E8493}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9DF-48C0-811E-C0554F3214C8}"/>
                </c:ext>
              </c:extLst>
            </c:dLbl>
            <c:dLbl>
              <c:idx val="24"/>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{4AB88A59-1691-4511-8AD2-76D58265B418}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9DF-48C0-811E-C0554F3214C8}"/>
                </c:ext>
              </c:extLst>
            </c:dLbl>
            <c:dLbl>
              <c:idx val="32"/>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{73A12235-5E76-439B-A63A-AB62E06CB4DF}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9DF-48C0-811E-C0554F3214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15.6</c:v>
                </c:pt>
                <c:pt idx="16">
                  <c:v>14.9</c:v>
                </c:pt>
                <c:pt idx="24">
                  <c:v>14</c:v>
                </c:pt>
                <c:pt idx="32">
                  <c:v>13.3</c:v>
                </c:pt>
              </c:numCache>
            </c:numRef>
          </c:xVal>
          <c:yVal>
            <c:numRef>
              <c:f>公会計指標分析・財政指標組合せ分析表!$BP$73:$DC$73</c:f>
              <c:numCache>
                <c:formatCode>#,##0.0;"▲ "#,##0.0</c:formatCode>
                <c:ptCount val="40"/>
                <c:pt idx="0">
                  <c:v>148.5</c:v>
                </c:pt>
                <c:pt idx="8">
                  <c:v>150.80000000000001</c:v>
                </c:pt>
                <c:pt idx="16">
                  <c:v>135.30000000000001</c:v>
                </c:pt>
                <c:pt idx="24">
                  <c:v>125.9</c:v>
                </c:pt>
                <c:pt idx="32">
                  <c:v>128.1</c:v>
                </c:pt>
              </c:numCache>
            </c:numRef>
          </c:yVal>
          <c:extLst xmlns:c16r2="http://schemas.microsoft.com/office/drawing/2015/06/chart">
            <c:ext xmlns:c16="http://schemas.microsoft.com/office/drawing/2014/chart" uri="{C3380CC4-5D6E-409C-BE32-E72D297353CC}">
              <c16:uniqueId val="{00000009-69DF-48C0-811E-C0554F3214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{024CE74A-3093-4A1F-BFAD-F7EE3F499E6E}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9DF-48C0-811E-C0554F3214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{525B2DB4-5CE8-4090-9172-3C3D861B2261}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DF-48C0-811E-C0554F3214C8}"/>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{1C3E06D8-88AA-45C0-A803-029A14E84C8F}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DF-48C0-811E-C0554F3214C8}"/>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{D30EEFC0-0DA1-4EC3-A05F-FCAC8BAC2D01}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DF-48C0-811E-C0554F3214C8}"/>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{D6AB3ABF-7F3F-490B-821F-F56ABE8DAEB1}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DF-48C0-811E-C0554F3214C8}"/>
                </c:ext>
              </c:extLst>
            </c:dLbl>
            <c:dLbl>
              <c:idx val="8"/>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{606E5447-FF27-414D-870E-93C24FF2DE62}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9DF-48C0-811E-C0554F3214C8}"/>
                </c:ext>
              </c:extLst>
            </c:dLbl>
            <c:dLbl>
              <c:idx val="16"/>
              <c:layout>
                <c:manualLayout>
                  <c:x val="-3.0518711116624891E-2"/>
                  <c:y val="-6.7641637446768904E-2"/>
                </c:manualLayout>
              </c:layout>
              <c:tx>
                <c:strRef>
                  <c:f>公会計指標分析・財政指標組合せ分析表!$CF$72</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{FDEB47B9-9136-4C77-A524-BE2F606BF67C}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9DF-48C0-811E-C0554F3214C8}"/>
                </c:ext>
              </c:extLst>
            </c:dLbl>
            <c:dLbl>
              <c:idx val="24"/>
              <c:layout>
                <c:manualLayout>
                  <c:x val="-3.2877272121596482E-2"/>
                  <c:y val="-5.719165672881911E-2"/>
                </c:manualLayout>
              </c:layout>
              <c:tx>
                <c:strRef>
                  <c:f>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{CF0F6CF1-4857-464E-BDAE-F11517F682DA}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9DF-48C0-811E-C0554F3214C8}"/>
                </c:ext>
              </c:extLst>
            </c:dLbl>
            <c:dLbl>
              <c:idx val="32"/>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{B52AC487-426F-4885-8BBC-866A46FAC4FB}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9DF-48C0-811E-C0554F3214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extLst xmlns:c16r2="http://schemas.microsoft.com/office/drawing/2015/06/chart">
            <c:ext xmlns:c16="http://schemas.microsoft.com/office/drawing/2014/chart" uri="{C3380CC4-5D6E-409C-BE32-E72D297353CC}">
              <c16:uniqueId val="{00000013-69DF-48C0-811E-C0554F3214C8}"/>
            </c:ext>
          </c:extLst>
        </c:ser>
        <c:dLbls>
          <c:showVal val="1"/>
        </c:dLbls>
        <c:axId val="167478016"/>
        <c:axId val="167479936"/>
      </c:scatterChart>
      <c:valAx>
        <c:axId val="167478016"/>
        <c:scaling>
          <c:orientation val="minMax"/>
          <c:max val="16.2"/>
          <c:min val="9.3000000000000007"/>
        </c:scaling>
        <c:axPos val="b"/>
        <c:title>
          <c:tx>
            <c:rich>
              <a:bodyPr/>
              <a:lstStyle/>
              <a:p>
                <a:pPr>
                  <a:defRPr/>
                </a:pPr>
                <a:r>
                  <a:rPr lang="ja-JP" altLang="en-US" sz="1050" b="0"/>
                  <a:t>実質公債費比率</a:t>
                </a:r>
              </a:p>
            </c:rich>
          </c:tx>
          <c:layout>
            <c:manualLayout>
              <c:xMode val="edge"/>
              <c:yMode val="edge"/>
              <c:x val="0.46792889130339843"/>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479936"/>
        <c:crosses val="autoZero"/>
        <c:crossBetween val="midCat"/>
      </c:valAx>
      <c:valAx>
        <c:axId val="167479936"/>
        <c:scaling>
          <c:orientation val="minMax"/>
          <c:max val="168"/>
          <c:min val="4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8"/>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67478016"/>
        <c:crosses val="autoZero"/>
        <c:crossBetween val="midCat"/>
      </c:valAx>
      <c:spPr>
        <a:solidFill>
          <a:srgbClr val="E6FFD5"/>
        </a:solidFill>
        <a:ln w="19050">
          <a:solidFill>
            <a:srgbClr val="000000"/>
          </a:solidFill>
        </a:ln>
      </c:spPr>
    </c:plotArea>
    <c:plotVisOnly val="1"/>
    <c:dispBlanksAs val="span"/>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自然減及び適正な地方債発行に努めた結果、公債費は減少傾向にある。しかしながら後年度においては大型事業を複数予定しており、地方債の借入及びそれに伴う公債費は増大していく見込みとなってい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Ｐゴシック" pitchFamily="50" charset="-128"/>
              <a:ea typeface="ＭＳ Ｐゴシック" pitchFamily="50" charset="-128"/>
              <a:cs typeface="+mn-cs"/>
            </a:rPr>
            <a:t>その上でできうる限り地方債の発行を抑制するためにこれまで以上に費用対効果を考慮した財政運営をおこなう必要があると考える。</a:t>
          </a:r>
          <a:endParaRPr kumimoji="1" lang="ja-JP" altLang="en-US" sz="1400">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地方債残高の自然減及び適正な地方債発行に努めた結果、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までは地方債残高を減少させられている。しかしながら</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より過疎対策事業債の借入が可能となったことから、当該年度よりソフト事業に対する過疎対策事業債発行及び従来発行していたものよりも高い充当率での借入が可能となったこと等により若干地方債残高が増大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後年度においては大型事業の実施を複数予定しており、地方債の借入及びそれに伴う地方債残高は増大していく見込みとなっている。その上でできうる限り地方債の発行を抑制するためにこれまで以上に費用対効果を考慮した財政運営をおこなう必要があると考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と比較して残高は増大している。主な要因としては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決算においておよそ実質収支額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百万円の黒字となったため、その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百万円を財政調整基金として積み立てたことが大きくそれ以外にも市に対する各種指定寄附があり、それらについても適宜積み立てをおこなったこと等が考えられる。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則的には定められたルールに則って適宜積み立て及び取り崩しをおこなう。しかしながら後年度に控えている複数の大型事業により財政運営は悪化していくことが見込まれており、その際には適宜取り崩しをおこない、財政負担の軽減を図る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ふるさと創生基金：市が実施するふるさと創生事業に充当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まちづくり推進基金：まちづくりの推進に資する事業に充当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福祉基金：福祉施設整備や社会福祉事業等に充当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坂本奨学基金：就学資金の奨学金給付事業に充当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まちづくり推進基金、ふるさと創生基金、福祉基金については市に対する寄附金等を原資とした積み立てがおこなわれたため、残高が増大している。しかしそれ以外の基金については積み立ての原資が銀行等預け入れによる利子収入しかないため、ほぼ横ばい若しくは減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定められたルールに則って適切に積み立て及び取り崩しをおこない、適正な基金運営に取り組んでいく。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決算より黒字化を達成してから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時点まで黒字決算を維持しており、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から毎年度積み立てを適宜おこなっている。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については取り崩しをおこなっていないことから、基金残高が増大している。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については黒字決算となった年度の翌年度に適宜積立をおこなうこととしており、取り崩しについては現在予定していない。しかしながら後年度においては大型事業を複数実施する予定となっているため、財政状況の悪化が見込まれており、その際には財政調整基金の取り崩しをおこなう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基金の利子収入や特定地方債の公債費に充当すべき県の補助金等があり、それらを積み立ててはいるが定められたルールに則って種々の公債費に充当するために取り崩しているため、基金残高は微減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については基金の利子収入や毎年度の公債費に充当すべき国や県等からの補助金等を積立てることとし、取り崩しについては定められたルールに則って適宜取り崩すことを基本的な方針としているが、後年度において大型事業を複数実施する見込みとなっており、公債費についても増大していくと考えている。その際には市債管理基金を取り崩して公債費負担の軽減を図る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26,490
26,204
60.58
15,218,115
14,403,633
767,303
7,583,080
18,077,860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傾向にあり、類似団体より高い水準であるが、平成２９年３月に策定した御所市公共施設等総合管理計画において、保有量（延床面積）を４割削減するという目標を掲げ、施設の多機能化（複合化）及び除却などを進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78" name="楕円 77"/>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128905</xdr:rowOff>
    </xdr:from>
    <xdr:to>
      <xdr:col>15</xdr:col>
      <xdr:colOff>187325</xdr:colOff>
      <xdr:row>29</xdr:row>
      <xdr:rowOff>59055</xdr:rowOff>
    </xdr:to>
    <xdr:sp macro="" textlink="">
      <xdr:nvSpPr>
        <xdr:cNvPr id="79" name="楕円 78"/>
        <xdr:cNvSpPr/>
      </xdr:nvSpPr>
      <xdr:spPr>
        <a:xfrm>
          <a:off x="323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136525</xdr:rowOff>
    </xdr:from>
    <xdr:to>
      <xdr:col>19</xdr:col>
      <xdr:colOff>136525</xdr:colOff>
      <xdr:row>29</xdr:row>
      <xdr:rowOff>8255</xdr:rowOff>
    </xdr:to>
    <xdr:cxnSp macro="">
      <xdr:nvCxnSpPr>
        <xdr:cNvPr id="80" name="直線コネクタ 79"/>
        <xdr:cNvCxnSpPr/>
      </xdr:nvCxnSpPr>
      <xdr:spPr>
        <a:xfrm flipV="1">
          <a:off x="3289300" y="570865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1"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2"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83" name="n_1mainValue有形固定資産減価償却率"/>
        <xdr:cNvSpPr txBox="1"/>
      </xdr:nvSpPr>
      <xdr:spPr>
        <a:xfrm>
          <a:off x="38360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84" name="n_2mainValue有形固定資産減価償却率"/>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実施された小集落地区改良事業に伴い地方債残高は大きく膨らんでいるが、事業は終了しており、また、適正な地方債の発行に努めた結果、地方債残高は減少傾向にあるものの、類似団体に比べ職員数が多く、人件費が高い水準であるため、債務償還可能年数も類似団体と比較すると長くなっている。また、後年度においては、大型事業の実施を複数予定しており、地方債残高は増大していく見込となってい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39461</xdr:rowOff>
    </xdr:from>
    <xdr:to>
      <xdr:col>76</xdr:col>
      <xdr:colOff>73025</xdr:colOff>
      <xdr:row>28</xdr:row>
      <xdr:rowOff>141061</xdr:rowOff>
    </xdr:to>
    <xdr:sp macro="" textlink="">
      <xdr:nvSpPr>
        <xdr:cNvPr id="128" name="楕円 127"/>
        <xdr:cNvSpPr/>
      </xdr:nvSpPr>
      <xdr:spPr>
        <a:xfrm>
          <a:off x="147447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62338</xdr:rowOff>
    </xdr:from>
    <xdr:ext cx="405111" cy="259045"/>
    <xdr:sp macro="" textlink="">
      <xdr:nvSpPr>
        <xdr:cNvPr id="129" name="債務償還可能年数該当値テキスト"/>
        <xdr:cNvSpPr txBox="1"/>
      </xdr:nvSpPr>
      <xdr:spPr>
        <a:xfrm>
          <a:off x="14846300" y="546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26,490
26,204
60.58
15,218,115
14,403,633
767,303
7,583,080
18,077,860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27305</xdr:rowOff>
    </xdr:from>
    <xdr:to>
      <xdr:col>20</xdr:col>
      <xdr:colOff>38100</xdr:colOff>
      <xdr:row>36</xdr:row>
      <xdr:rowOff>128905</xdr:rowOff>
    </xdr:to>
    <xdr:sp macro="" textlink="">
      <xdr:nvSpPr>
        <xdr:cNvPr id="69" name="楕円 68"/>
        <xdr:cNvSpPr/>
      </xdr:nvSpPr>
      <xdr:spPr>
        <a:xfrm>
          <a:off x="3746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59690</xdr:rowOff>
    </xdr:from>
    <xdr:to>
      <xdr:col>15</xdr:col>
      <xdr:colOff>101600</xdr:colOff>
      <xdr:row>36</xdr:row>
      <xdr:rowOff>161290</xdr:rowOff>
    </xdr:to>
    <xdr:sp macro="" textlink="">
      <xdr:nvSpPr>
        <xdr:cNvPr id="70" name="楕円 69"/>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78105</xdr:rowOff>
    </xdr:from>
    <xdr:to>
      <xdr:col>19</xdr:col>
      <xdr:colOff>177800</xdr:colOff>
      <xdr:row>36</xdr:row>
      <xdr:rowOff>110490</xdr:rowOff>
    </xdr:to>
    <xdr:cxnSp macro="">
      <xdr:nvCxnSpPr>
        <xdr:cNvPr id="71" name="直線コネクタ 70"/>
        <xdr:cNvCxnSpPr/>
      </xdr:nvCxnSpPr>
      <xdr:spPr>
        <a:xfrm flipV="1">
          <a:off x="2908300" y="62503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2"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3"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120032</xdr:rowOff>
    </xdr:from>
    <xdr:ext cx="405111" cy="259045"/>
    <xdr:sp macro="" textlink="">
      <xdr:nvSpPr>
        <xdr:cNvPr id="74" name="n_1mainValue【道路】&#10;有形固定資産減価償却率"/>
        <xdr:cNvSpPr txBox="1"/>
      </xdr:nvSpPr>
      <xdr:spPr>
        <a:xfrm>
          <a:off x="35820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152417</xdr:rowOff>
    </xdr:from>
    <xdr:ext cx="405111" cy="259045"/>
    <xdr:sp macro="" textlink="">
      <xdr:nvSpPr>
        <xdr:cNvPr id="75" name="n_2mainValue【道路】&#10;有形固定資産減価償却率"/>
        <xdr:cNvSpPr txBox="1"/>
      </xdr:nvSpPr>
      <xdr:spPr>
        <a:xfrm>
          <a:off x="2705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57976</xdr:rowOff>
    </xdr:from>
    <xdr:to>
      <xdr:col>50</xdr:col>
      <xdr:colOff>165100</xdr:colOff>
      <xdr:row>38</xdr:row>
      <xdr:rowOff>159576</xdr:rowOff>
    </xdr:to>
    <xdr:sp macro="" textlink="">
      <xdr:nvSpPr>
        <xdr:cNvPr id="113" name="楕円 112"/>
        <xdr:cNvSpPr/>
      </xdr:nvSpPr>
      <xdr:spPr>
        <a:xfrm>
          <a:off x="9588500" y="65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80835</xdr:rowOff>
    </xdr:from>
    <xdr:to>
      <xdr:col>46</xdr:col>
      <xdr:colOff>38100</xdr:colOff>
      <xdr:row>39</xdr:row>
      <xdr:rowOff>10985</xdr:rowOff>
    </xdr:to>
    <xdr:sp macro="" textlink="">
      <xdr:nvSpPr>
        <xdr:cNvPr id="114" name="楕円 113"/>
        <xdr:cNvSpPr/>
      </xdr:nvSpPr>
      <xdr:spPr>
        <a:xfrm>
          <a:off x="8699500" y="65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108776</xdr:rowOff>
    </xdr:from>
    <xdr:to>
      <xdr:col>50</xdr:col>
      <xdr:colOff>114300</xdr:colOff>
      <xdr:row>38</xdr:row>
      <xdr:rowOff>131635</xdr:rowOff>
    </xdr:to>
    <xdr:cxnSp macro="">
      <xdr:nvCxnSpPr>
        <xdr:cNvPr id="115" name="直線コネクタ 114"/>
        <xdr:cNvCxnSpPr/>
      </xdr:nvCxnSpPr>
      <xdr:spPr>
        <a:xfrm flipV="1">
          <a:off x="8750300" y="66238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6"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7"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150703</xdr:rowOff>
    </xdr:from>
    <xdr:ext cx="534377" cy="259045"/>
    <xdr:sp macro="" textlink="">
      <xdr:nvSpPr>
        <xdr:cNvPr id="118" name="n_1mainValue【道路】&#10;一人当たり延長"/>
        <xdr:cNvSpPr txBox="1"/>
      </xdr:nvSpPr>
      <xdr:spPr>
        <a:xfrm>
          <a:off x="9359411" y="66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2112</xdr:rowOff>
    </xdr:from>
    <xdr:ext cx="534377" cy="259045"/>
    <xdr:sp macro="" textlink="">
      <xdr:nvSpPr>
        <xdr:cNvPr id="119" name="n_2mainValue【道路】&#10;一人当たり延長"/>
        <xdr:cNvSpPr txBox="1"/>
      </xdr:nvSpPr>
      <xdr:spPr>
        <a:xfrm>
          <a:off x="8483111" y="66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39007</xdr:rowOff>
    </xdr:from>
    <xdr:to>
      <xdr:col>20</xdr:col>
      <xdr:colOff>38100</xdr:colOff>
      <xdr:row>57</xdr:row>
      <xdr:rowOff>140607</xdr:rowOff>
    </xdr:to>
    <xdr:sp macro="" textlink="">
      <xdr:nvSpPr>
        <xdr:cNvPr id="159" name="楕円 158"/>
        <xdr:cNvSpPr/>
      </xdr:nvSpPr>
      <xdr:spPr>
        <a:xfrm>
          <a:off x="3746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154940</xdr:rowOff>
    </xdr:from>
    <xdr:to>
      <xdr:col>15</xdr:col>
      <xdr:colOff>101600</xdr:colOff>
      <xdr:row>57</xdr:row>
      <xdr:rowOff>85090</xdr:rowOff>
    </xdr:to>
    <xdr:sp macro="" textlink="">
      <xdr:nvSpPr>
        <xdr:cNvPr id="160" name="楕円 159"/>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89807</xdr:rowOff>
    </xdr:to>
    <xdr:cxnSp macro="">
      <xdr:nvCxnSpPr>
        <xdr:cNvPr id="161" name="直線コネクタ 160"/>
        <xdr:cNvCxnSpPr/>
      </xdr:nvCxnSpPr>
      <xdr:spPr>
        <a:xfrm>
          <a:off x="2908300" y="980694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2"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157134</xdr:rowOff>
    </xdr:from>
    <xdr:ext cx="405111" cy="259045"/>
    <xdr:sp macro="" textlink="">
      <xdr:nvSpPr>
        <xdr:cNvPr id="164" name="n_1mainValue【橋りょう・トンネル】&#10;有形固定資産減価償却率"/>
        <xdr:cNvSpPr txBox="1"/>
      </xdr:nvSpPr>
      <xdr:spPr>
        <a:xfrm>
          <a:off x="3582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65" name="n_2mainValue【橋りょう・トンネル】&#10;有形固定資産減価償却率"/>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118204</xdr:rowOff>
    </xdr:from>
    <xdr:to>
      <xdr:col>50</xdr:col>
      <xdr:colOff>165100</xdr:colOff>
      <xdr:row>64</xdr:row>
      <xdr:rowOff>48354</xdr:rowOff>
    </xdr:to>
    <xdr:sp macro="" textlink="">
      <xdr:nvSpPr>
        <xdr:cNvPr id="203" name="楕円 202"/>
        <xdr:cNvSpPr/>
      </xdr:nvSpPr>
      <xdr:spPr>
        <a:xfrm>
          <a:off x="9588500" y="109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124125</xdr:rowOff>
    </xdr:from>
    <xdr:to>
      <xdr:col>46</xdr:col>
      <xdr:colOff>38100</xdr:colOff>
      <xdr:row>64</xdr:row>
      <xdr:rowOff>54275</xdr:rowOff>
    </xdr:to>
    <xdr:sp macro="" textlink="">
      <xdr:nvSpPr>
        <xdr:cNvPr id="204" name="楕円 203"/>
        <xdr:cNvSpPr/>
      </xdr:nvSpPr>
      <xdr:spPr>
        <a:xfrm>
          <a:off x="8699500" y="109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169004</xdr:rowOff>
    </xdr:from>
    <xdr:to>
      <xdr:col>50</xdr:col>
      <xdr:colOff>114300</xdr:colOff>
      <xdr:row>64</xdr:row>
      <xdr:rowOff>3475</xdr:rowOff>
    </xdr:to>
    <xdr:cxnSp macro="">
      <xdr:nvCxnSpPr>
        <xdr:cNvPr id="205" name="直線コネクタ 204"/>
        <xdr:cNvCxnSpPr/>
      </xdr:nvCxnSpPr>
      <xdr:spPr>
        <a:xfrm flipV="1">
          <a:off x="8750300" y="10970354"/>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6"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7"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39481</xdr:rowOff>
    </xdr:from>
    <xdr:ext cx="534377" cy="259045"/>
    <xdr:sp macro="" textlink="">
      <xdr:nvSpPr>
        <xdr:cNvPr id="208" name="n_1mainValue【橋りょう・トンネル】&#10;一人当たり有形固定資産（償却資産）額"/>
        <xdr:cNvSpPr txBox="1"/>
      </xdr:nvSpPr>
      <xdr:spPr>
        <a:xfrm>
          <a:off x="9359411" y="1101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45402</xdr:rowOff>
    </xdr:from>
    <xdr:ext cx="534377" cy="259045"/>
    <xdr:sp macro="" textlink="">
      <xdr:nvSpPr>
        <xdr:cNvPr id="209" name="n_2mainValue【橋りょう・トンネル】&#10;一人当たり有形固定資産（償却資産）額"/>
        <xdr:cNvSpPr txBox="1"/>
      </xdr:nvSpPr>
      <xdr:spPr>
        <a:xfrm>
          <a:off x="8483111" y="110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248" name="楕円 247"/>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49" name="楕円 248"/>
        <xdr:cNvSpPr/>
      </xdr:nvSpPr>
      <xdr:spPr>
        <a:xfrm>
          <a:off x="2857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112395</xdr:rowOff>
    </xdr:to>
    <xdr:cxnSp macro="">
      <xdr:nvCxnSpPr>
        <xdr:cNvPr id="250" name="直線コネクタ 249"/>
        <xdr:cNvCxnSpPr/>
      </xdr:nvCxnSpPr>
      <xdr:spPr>
        <a:xfrm flipV="1">
          <a:off x="2908300" y="1395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1"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52"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253" name="n_1mainValue【公営住宅】&#10;有形固定資産減価償却率"/>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54" name="n_2mainValue【公営住宅】&#10;有形固定資産減価償却率"/>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116205</xdr:rowOff>
    </xdr:from>
    <xdr:to>
      <xdr:col>54</xdr:col>
      <xdr:colOff>189865</xdr:colOff>
      <xdr:row>86</xdr:row>
      <xdr:rowOff>80011</xdr:rowOff>
    </xdr:to>
    <xdr:cxnSp macro="">
      <xdr:nvCxnSpPr>
        <xdr:cNvPr id="278" name="直線コネクタ 277"/>
        <xdr:cNvCxnSpPr/>
      </xdr:nvCxnSpPr>
      <xdr:spPr>
        <a:xfrm flipV="1">
          <a:off x="10476865" y="14175105"/>
          <a:ext cx="0" cy="64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279" name="【公営住宅】&#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280" name="直線コネクタ 279"/>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62882</xdr:rowOff>
    </xdr:from>
    <xdr:ext cx="469744" cy="259045"/>
    <xdr:sp macro="" textlink="">
      <xdr:nvSpPr>
        <xdr:cNvPr id="281" name="【公営住宅】&#10;一人当たり面積最大値テキスト"/>
        <xdr:cNvSpPr txBox="1"/>
      </xdr:nvSpPr>
      <xdr:spPr>
        <a:xfrm>
          <a:off x="10515600" y="1395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116205</xdr:rowOff>
    </xdr:from>
    <xdr:to>
      <xdr:col>55</xdr:col>
      <xdr:colOff>88900</xdr:colOff>
      <xdr:row>82</xdr:row>
      <xdr:rowOff>116205</xdr:rowOff>
    </xdr:to>
    <xdr:cxnSp macro="">
      <xdr:nvCxnSpPr>
        <xdr:cNvPr id="282" name="直線コネクタ 281"/>
        <xdr:cNvCxnSpPr/>
      </xdr:nvCxnSpPr>
      <xdr:spPr>
        <a:xfrm>
          <a:off x="10388600" y="1417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97934</xdr:rowOff>
    </xdr:from>
    <xdr:ext cx="469744" cy="259045"/>
    <xdr:sp macro="" textlink="">
      <xdr:nvSpPr>
        <xdr:cNvPr id="283" name="【公営住宅】&#10;一人当たり面積平均値テキスト"/>
        <xdr:cNvSpPr txBox="1"/>
      </xdr:nvSpPr>
      <xdr:spPr>
        <a:xfrm>
          <a:off x="10515600" y="14499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119507</xdr:rowOff>
    </xdr:from>
    <xdr:to>
      <xdr:col>55</xdr:col>
      <xdr:colOff>50800</xdr:colOff>
      <xdr:row>85</xdr:row>
      <xdr:rowOff>49657</xdr:rowOff>
    </xdr:to>
    <xdr:sp macro="" textlink="">
      <xdr:nvSpPr>
        <xdr:cNvPr id="284" name="フローチャート: 判断 283"/>
        <xdr:cNvSpPr/>
      </xdr:nvSpPr>
      <xdr:spPr>
        <a:xfrm>
          <a:off x="104267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109982</xdr:rowOff>
    </xdr:from>
    <xdr:to>
      <xdr:col>50</xdr:col>
      <xdr:colOff>165100</xdr:colOff>
      <xdr:row>85</xdr:row>
      <xdr:rowOff>40132</xdr:rowOff>
    </xdr:to>
    <xdr:sp macro="" textlink="">
      <xdr:nvSpPr>
        <xdr:cNvPr id="285" name="フローチャート: 判断 284"/>
        <xdr:cNvSpPr/>
      </xdr:nvSpPr>
      <xdr:spPr>
        <a:xfrm>
          <a:off x="9588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xdr:rowOff>
    </xdr:from>
    <xdr:to>
      <xdr:col>46</xdr:col>
      <xdr:colOff>38100</xdr:colOff>
      <xdr:row>84</xdr:row>
      <xdr:rowOff>112903</xdr:rowOff>
    </xdr:to>
    <xdr:sp macro="" textlink="">
      <xdr:nvSpPr>
        <xdr:cNvPr id="286" name="フローチャート: 判断 285"/>
        <xdr:cNvSpPr/>
      </xdr:nvSpPr>
      <xdr:spPr>
        <a:xfrm>
          <a:off x="8699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168656</xdr:rowOff>
    </xdr:from>
    <xdr:to>
      <xdr:col>50</xdr:col>
      <xdr:colOff>165100</xdr:colOff>
      <xdr:row>78</xdr:row>
      <xdr:rowOff>98806</xdr:rowOff>
    </xdr:to>
    <xdr:sp macro="" textlink="">
      <xdr:nvSpPr>
        <xdr:cNvPr id="292" name="楕円 291"/>
        <xdr:cNvSpPr/>
      </xdr:nvSpPr>
      <xdr:spPr>
        <a:xfrm>
          <a:off x="9588500" y="133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17780</xdr:rowOff>
    </xdr:from>
    <xdr:to>
      <xdr:col>46</xdr:col>
      <xdr:colOff>38100</xdr:colOff>
      <xdr:row>78</xdr:row>
      <xdr:rowOff>119380</xdr:rowOff>
    </xdr:to>
    <xdr:sp macro="" textlink="">
      <xdr:nvSpPr>
        <xdr:cNvPr id="293" name="楕円 292"/>
        <xdr:cNvSpPr/>
      </xdr:nvSpPr>
      <xdr:spPr>
        <a:xfrm>
          <a:off x="8699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48006</xdr:rowOff>
    </xdr:from>
    <xdr:to>
      <xdr:col>50</xdr:col>
      <xdr:colOff>114300</xdr:colOff>
      <xdr:row>78</xdr:row>
      <xdr:rowOff>68580</xdr:rowOff>
    </xdr:to>
    <xdr:cxnSp macro="">
      <xdr:nvCxnSpPr>
        <xdr:cNvPr id="294" name="直線コネクタ 293"/>
        <xdr:cNvCxnSpPr/>
      </xdr:nvCxnSpPr>
      <xdr:spPr>
        <a:xfrm flipV="1">
          <a:off x="8750300" y="134211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31259</xdr:rowOff>
    </xdr:from>
    <xdr:ext cx="469744" cy="259045"/>
    <xdr:sp macro="" textlink="">
      <xdr:nvSpPr>
        <xdr:cNvPr id="295" name="n_1aveValue【公営住宅】&#10;一人当たり面積"/>
        <xdr:cNvSpPr txBox="1"/>
      </xdr:nvSpPr>
      <xdr:spPr>
        <a:xfrm>
          <a:off x="93917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104030</xdr:rowOff>
    </xdr:from>
    <xdr:ext cx="469744" cy="259045"/>
    <xdr:sp macro="" textlink="">
      <xdr:nvSpPr>
        <xdr:cNvPr id="296" name="n_2aveValue【公営住宅】&#10;一人当たり面積"/>
        <xdr:cNvSpPr txBox="1"/>
      </xdr:nvSpPr>
      <xdr:spPr>
        <a:xfrm>
          <a:off x="8515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115333</xdr:rowOff>
    </xdr:from>
    <xdr:ext cx="469744" cy="259045"/>
    <xdr:sp macro="" textlink="">
      <xdr:nvSpPr>
        <xdr:cNvPr id="297" name="n_1mainValue【公営住宅】&#10;一人当たり面積"/>
        <xdr:cNvSpPr txBox="1"/>
      </xdr:nvSpPr>
      <xdr:spPr>
        <a:xfrm>
          <a:off x="9391727" y="131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135907</xdr:rowOff>
    </xdr:from>
    <xdr:ext cx="469744" cy="259045"/>
    <xdr:sp macro="" textlink="">
      <xdr:nvSpPr>
        <xdr:cNvPr id="298" name="n_2mainValue【公営住宅】&#10;一人当たり面積"/>
        <xdr:cNvSpPr txBox="1"/>
      </xdr:nvSpPr>
      <xdr:spPr>
        <a:xfrm>
          <a:off x="8515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45"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141333</xdr:rowOff>
    </xdr:from>
    <xdr:to>
      <xdr:col>81</xdr:col>
      <xdr:colOff>101600</xdr:colOff>
      <xdr:row>36</xdr:row>
      <xdr:rowOff>71483</xdr:rowOff>
    </xdr:to>
    <xdr:sp macro="" textlink="">
      <xdr:nvSpPr>
        <xdr:cNvPr id="354" name="楕円 353"/>
        <xdr:cNvSpPr/>
      </xdr:nvSpPr>
      <xdr:spPr>
        <a:xfrm>
          <a:off x="15430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169092</xdr:rowOff>
    </xdr:from>
    <xdr:to>
      <xdr:col>76</xdr:col>
      <xdr:colOff>165100</xdr:colOff>
      <xdr:row>36</xdr:row>
      <xdr:rowOff>99242</xdr:rowOff>
    </xdr:to>
    <xdr:sp macro="" textlink="">
      <xdr:nvSpPr>
        <xdr:cNvPr id="355" name="楕円 354"/>
        <xdr:cNvSpPr/>
      </xdr:nvSpPr>
      <xdr:spPr>
        <a:xfrm>
          <a:off x="14541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20683</xdr:rowOff>
    </xdr:from>
    <xdr:to>
      <xdr:col>81</xdr:col>
      <xdr:colOff>50800</xdr:colOff>
      <xdr:row>36</xdr:row>
      <xdr:rowOff>48442</xdr:rowOff>
    </xdr:to>
    <xdr:cxnSp macro="">
      <xdr:nvCxnSpPr>
        <xdr:cNvPr id="356" name="直線コネクタ 355"/>
        <xdr:cNvCxnSpPr/>
      </xdr:nvCxnSpPr>
      <xdr:spPr>
        <a:xfrm flipV="1">
          <a:off x="14592300" y="619288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5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58"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88010</xdr:rowOff>
    </xdr:from>
    <xdr:ext cx="405111" cy="259045"/>
    <xdr:sp macro="" textlink="">
      <xdr:nvSpPr>
        <xdr:cNvPr id="359" name="n_1mainValue【認定こども園・幼稚園・保育所】&#10;有形固定資産減価償却率"/>
        <xdr:cNvSpPr txBox="1"/>
      </xdr:nvSpPr>
      <xdr:spPr>
        <a:xfrm>
          <a:off x="152660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115769</xdr:rowOff>
    </xdr:from>
    <xdr:ext cx="405111" cy="259045"/>
    <xdr:sp macro="" textlink="">
      <xdr:nvSpPr>
        <xdr:cNvPr id="360" name="n_2mainValue【認定こども園・幼稚園・保育所】&#10;有形固定資産減価償却率"/>
        <xdr:cNvSpPr txBox="1"/>
      </xdr:nvSpPr>
      <xdr:spPr>
        <a:xfrm>
          <a:off x="14389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113574</xdr:rowOff>
    </xdr:from>
    <xdr:to>
      <xdr:col>112</xdr:col>
      <xdr:colOff>38100</xdr:colOff>
      <xdr:row>35</xdr:row>
      <xdr:rowOff>43724</xdr:rowOff>
    </xdr:to>
    <xdr:sp macro="" textlink="">
      <xdr:nvSpPr>
        <xdr:cNvPr id="400" name="楕円 399"/>
        <xdr:cNvSpPr/>
      </xdr:nvSpPr>
      <xdr:spPr>
        <a:xfrm>
          <a:off x="21272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133169</xdr:rowOff>
    </xdr:from>
    <xdr:to>
      <xdr:col>107</xdr:col>
      <xdr:colOff>101600</xdr:colOff>
      <xdr:row>35</xdr:row>
      <xdr:rowOff>63319</xdr:rowOff>
    </xdr:to>
    <xdr:sp macro="" textlink="">
      <xdr:nvSpPr>
        <xdr:cNvPr id="401" name="楕円 400"/>
        <xdr:cNvSpPr/>
      </xdr:nvSpPr>
      <xdr:spPr>
        <a:xfrm>
          <a:off x="20383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164374</xdr:rowOff>
    </xdr:from>
    <xdr:to>
      <xdr:col>111</xdr:col>
      <xdr:colOff>177800</xdr:colOff>
      <xdr:row>35</xdr:row>
      <xdr:rowOff>12519</xdr:rowOff>
    </xdr:to>
    <xdr:cxnSp macro="">
      <xdr:nvCxnSpPr>
        <xdr:cNvPr id="402" name="直線コネクタ 401"/>
        <xdr:cNvCxnSpPr/>
      </xdr:nvCxnSpPr>
      <xdr:spPr>
        <a:xfrm flipV="1">
          <a:off x="20434300" y="59936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3"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04"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60251</xdr:rowOff>
    </xdr:from>
    <xdr:ext cx="469744" cy="259045"/>
    <xdr:sp macro="" textlink="">
      <xdr:nvSpPr>
        <xdr:cNvPr id="405" name="n_1mainValue【認定こども園・幼稚園・保育所】&#10;一人当たり面積"/>
        <xdr:cNvSpPr txBox="1"/>
      </xdr:nvSpPr>
      <xdr:spPr>
        <a:xfrm>
          <a:off x="21075727" y="57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79846</xdr:rowOff>
    </xdr:from>
    <xdr:ext cx="469744" cy="259045"/>
    <xdr:sp macro="" textlink="">
      <xdr:nvSpPr>
        <xdr:cNvPr id="406" name="n_2mainValue【認定こども園・幼稚園・保育所】&#10;一人当たり面積"/>
        <xdr:cNvSpPr txBox="1"/>
      </xdr:nvSpPr>
      <xdr:spPr>
        <a:xfrm>
          <a:off x="20199427" y="57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38"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159838</xdr:rowOff>
    </xdr:from>
    <xdr:to>
      <xdr:col>81</xdr:col>
      <xdr:colOff>101600</xdr:colOff>
      <xdr:row>56</xdr:row>
      <xdr:rowOff>89988</xdr:rowOff>
    </xdr:to>
    <xdr:sp macro="" textlink="">
      <xdr:nvSpPr>
        <xdr:cNvPr id="447" name="楕円 446"/>
        <xdr:cNvSpPr/>
      </xdr:nvSpPr>
      <xdr:spPr>
        <a:xfrm>
          <a:off x="15430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24312</xdr:rowOff>
    </xdr:from>
    <xdr:to>
      <xdr:col>76</xdr:col>
      <xdr:colOff>165100</xdr:colOff>
      <xdr:row>56</xdr:row>
      <xdr:rowOff>125912</xdr:rowOff>
    </xdr:to>
    <xdr:sp macro="" textlink="">
      <xdr:nvSpPr>
        <xdr:cNvPr id="448" name="楕円 447"/>
        <xdr:cNvSpPr/>
      </xdr:nvSpPr>
      <xdr:spPr>
        <a:xfrm>
          <a:off x="14541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39188</xdr:rowOff>
    </xdr:from>
    <xdr:to>
      <xdr:col>81</xdr:col>
      <xdr:colOff>50800</xdr:colOff>
      <xdr:row>56</xdr:row>
      <xdr:rowOff>75112</xdr:rowOff>
    </xdr:to>
    <xdr:cxnSp macro="">
      <xdr:nvCxnSpPr>
        <xdr:cNvPr id="449" name="直線コネクタ 448"/>
        <xdr:cNvCxnSpPr/>
      </xdr:nvCxnSpPr>
      <xdr:spPr>
        <a:xfrm flipV="1">
          <a:off x="14592300" y="96403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50"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51"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106515</xdr:rowOff>
    </xdr:from>
    <xdr:ext cx="405111" cy="259045"/>
    <xdr:sp macro="" textlink="">
      <xdr:nvSpPr>
        <xdr:cNvPr id="452" name="n_1mainValue【学校施設】&#10;有形固定資産減価償却率"/>
        <xdr:cNvSpPr txBox="1"/>
      </xdr:nvSpPr>
      <xdr:spPr>
        <a:xfrm>
          <a:off x="152660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142439</xdr:rowOff>
    </xdr:from>
    <xdr:ext cx="405111" cy="259045"/>
    <xdr:sp macro="" textlink="">
      <xdr:nvSpPr>
        <xdr:cNvPr id="453" name="n_2mainValue【学校施設】&#10;有形固定資産減価償却率"/>
        <xdr:cNvSpPr txBox="1"/>
      </xdr:nvSpPr>
      <xdr:spPr>
        <a:xfrm>
          <a:off x="14389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81"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160427</xdr:rowOff>
    </xdr:from>
    <xdr:to>
      <xdr:col>112</xdr:col>
      <xdr:colOff>38100</xdr:colOff>
      <xdr:row>61</xdr:row>
      <xdr:rowOff>90577</xdr:rowOff>
    </xdr:to>
    <xdr:sp macro="" textlink="">
      <xdr:nvSpPr>
        <xdr:cNvPr id="490" name="楕円 489"/>
        <xdr:cNvSpPr/>
      </xdr:nvSpPr>
      <xdr:spPr>
        <a:xfrm>
          <a:off x="21272500" y="10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2236</xdr:rowOff>
    </xdr:from>
    <xdr:to>
      <xdr:col>107</xdr:col>
      <xdr:colOff>101600</xdr:colOff>
      <xdr:row>61</xdr:row>
      <xdr:rowOff>103836</xdr:rowOff>
    </xdr:to>
    <xdr:sp macro="" textlink="">
      <xdr:nvSpPr>
        <xdr:cNvPr id="491" name="楕円 490"/>
        <xdr:cNvSpPr/>
      </xdr:nvSpPr>
      <xdr:spPr>
        <a:xfrm>
          <a:off x="20383500" y="104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39777</xdr:rowOff>
    </xdr:from>
    <xdr:to>
      <xdr:col>111</xdr:col>
      <xdr:colOff>177800</xdr:colOff>
      <xdr:row>61</xdr:row>
      <xdr:rowOff>53036</xdr:rowOff>
    </xdr:to>
    <xdr:cxnSp macro="">
      <xdr:nvCxnSpPr>
        <xdr:cNvPr id="492" name="直線コネクタ 491"/>
        <xdr:cNvCxnSpPr/>
      </xdr:nvCxnSpPr>
      <xdr:spPr>
        <a:xfrm flipV="1">
          <a:off x="20434300" y="1049822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493"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494"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107104</xdr:rowOff>
    </xdr:from>
    <xdr:ext cx="469744" cy="259045"/>
    <xdr:sp macro="" textlink="">
      <xdr:nvSpPr>
        <xdr:cNvPr id="495" name="n_1mainValue【学校施設】&#10;一人当たり面積"/>
        <xdr:cNvSpPr txBox="1"/>
      </xdr:nvSpPr>
      <xdr:spPr>
        <a:xfrm>
          <a:off x="21075727" y="1022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120363</xdr:rowOff>
    </xdr:from>
    <xdr:ext cx="469744" cy="259045"/>
    <xdr:sp macro="" textlink="">
      <xdr:nvSpPr>
        <xdr:cNvPr id="496" name="n_2mainValue【学校施設】&#10;一人当たり面積"/>
        <xdr:cNvSpPr txBox="1"/>
      </xdr:nvSpPr>
      <xdr:spPr>
        <a:xfrm>
          <a:off x="20199427" y="1023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37" name="直線コネクタ 53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3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39" name="直線コネクタ 53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4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41" name="直線コネクタ 54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4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43" name="フローチャート: 判断 54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44" name="フローチャート: 判断 54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45" name="フローチャート: 判断 54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551" name="楕円 550"/>
        <xdr:cNvSpPr/>
      </xdr:nvSpPr>
      <xdr:spPr>
        <a:xfrm>
          <a:off x="1543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552" name="楕円 551"/>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104</xdr:row>
      <xdr:rowOff>135255</xdr:rowOff>
    </xdr:to>
    <xdr:cxnSp macro="">
      <xdr:nvCxnSpPr>
        <xdr:cNvPr id="553" name="直線コネクタ 552"/>
        <xdr:cNvCxnSpPr/>
      </xdr:nvCxnSpPr>
      <xdr:spPr>
        <a:xfrm flipV="1">
          <a:off x="14592300" y="17931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554"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55"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142891</xdr:rowOff>
    </xdr:from>
    <xdr:ext cx="405111" cy="259045"/>
    <xdr:sp macro="" textlink="">
      <xdr:nvSpPr>
        <xdr:cNvPr id="556" name="n_1mainValue【公民館】&#10;有形固定資産減価償却率"/>
        <xdr:cNvSpPr txBox="1"/>
      </xdr:nvSpPr>
      <xdr:spPr>
        <a:xfrm>
          <a:off x="15266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5732</xdr:rowOff>
    </xdr:from>
    <xdr:ext cx="405111" cy="259045"/>
    <xdr:sp macro="" textlink="">
      <xdr:nvSpPr>
        <xdr:cNvPr id="557" name="n_2mainValue【公民館】&#10;有形固定資産減価償却率"/>
        <xdr:cNvSpPr txBox="1"/>
      </xdr:nvSpPr>
      <xdr:spPr>
        <a:xfrm>
          <a:off x="14389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8" name="直線コネクタ 5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9" name="テキスト ボックス 5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0" name="直線コネクタ 5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1" name="テキスト ボックス 5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2" name="直線コネクタ 5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3" name="テキスト ボックス 5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4" name="直線コネクタ 5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5" name="テキスト ボックス 5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6" name="直線コネクタ 5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7" name="テキスト ボックス 5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8" name="直線コネクタ 5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9" name="テキスト ボックス 5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583" name="直線コネクタ 582"/>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584"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585" name="直線コネクタ 584"/>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586"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587" name="直線コネクタ 586"/>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588"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589" name="フローチャート: 判断 588"/>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590" name="フローチャート: 判断 589"/>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591" name="フローチャート: 判断 590"/>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597" name="楕円 596"/>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598" name="楕円 597"/>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89263</xdr:rowOff>
    </xdr:to>
    <xdr:cxnSp macro="">
      <xdr:nvCxnSpPr>
        <xdr:cNvPr id="599" name="直線コネクタ 598"/>
        <xdr:cNvCxnSpPr/>
      </xdr:nvCxnSpPr>
      <xdr:spPr>
        <a:xfrm flipV="1">
          <a:off x="20434300" y="1825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00"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01"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124658</xdr:rowOff>
    </xdr:from>
    <xdr:ext cx="469744" cy="259045"/>
    <xdr:sp macro="" textlink="">
      <xdr:nvSpPr>
        <xdr:cNvPr id="602" name="n_1mainValue【公民館】&#10;一人当たり面積"/>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603" name="n_2mainValue【公民館】&#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ほとんどの類型において、有形固定資産減価償却率は類似団体平均を上回っており、特に</a:t>
          </a:r>
          <a:r>
            <a:rPr kumimoji="1" lang="ja-JP" altLang="ja-JP" sz="1100">
              <a:solidFill>
                <a:schemeClr val="dk1"/>
              </a:solidFill>
              <a:latin typeface="ＭＳ Ｐゴシック" pitchFamily="50" charset="-128"/>
              <a:ea typeface="ＭＳ Ｐゴシック" pitchFamily="50" charset="-128"/>
              <a:cs typeface="+mn-cs"/>
            </a:rPr>
            <a:t>橋</a:t>
          </a:r>
          <a:r>
            <a:rPr kumimoji="1" lang="ja-JP" altLang="en-US" sz="1100">
              <a:solidFill>
                <a:schemeClr val="dk1"/>
              </a:solidFill>
              <a:latin typeface="ＭＳ Ｐゴシック" pitchFamily="50" charset="-128"/>
              <a:ea typeface="ＭＳ Ｐゴシック" pitchFamily="50" charset="-128"/>
              <a:cs typeface="+mn-cs"/>
            </a:rPr>
            <a:t>りょう</a:t>
          </a:r>
          <a:r>
            <a:rPr kumimoji="1" lang="ja-JP" altLang="ja-JP" sz="1100">
              <a:solidFill>
                <a:schemeClr val="dk1"/>
              </a:solidFill>
              <a:latin typeface="ＭＳ Ｐゴシック" pitchFamily="50" charset="-128"/>
              <a:ea typeface="ＭＳ Ｐゴシック" pitchFamily="50" charset="-128"/>
              <a:cs typeface="+mn-cs"/>
            </a:rPr>
            <a:t>及び学校施設の老朽化が著しく、橋</a:t>
          </a:r>
          <a:r>
            <a:rPr kumimoji="1" lang="ja-JP" altLang="en-US" sz="1100">
              <a:solidFill>
                <a:schemeClr val="dk1"/>
              </a:solidFill>
              <a:latin typeface="ＭＳ Ｐゴシック" pitchFamily="50" charset="-128"/>
              <a:ea typeface="ＭＳ Ｐゴシック" pitchFamily="50" charset="-128"/>
              <a:cs typeface="+mn-cs"/>
            </a:rPr>
            <a:t>りょう</a:t>
          </a:r>
          <a:r>
            <a:rPr kumimoji="1" lang="ja-JP" altLang="ja-JP" sz="1100">
              <a:solidFill>
                <a:schemeClr val="dk1"/>
              </a:solidFill>
              <a:latin typeface="ＭＳ Ｐゴシック" pitchFamily="50" charset="-128"/>
              <a:ea typeface="ＭＳ Ｐゴシック" pitchFamily="50" charset="-128"/>
              <a:cs typeface="+mn-cs"/>
            </a:rPr>
            <a:t>については長寿命化を順次実施し、学校施設については今後施設の統廃合を検討している状況である。また、本市は、公営住宅が多く、</a:t>
          </a:r>
          <a:r>
            <a:rPr kumimoji="1" lang="ja-JP" altLang="en-US" sz="1100">
              <a:solidFill>
                <a:schemeClr val="dk1"/>
              </a:solidFill>
              <a:latin typeface="ＭＳ Ｐゴシック" pitchFamily="50" charset="-128"/>
              <a:ea typeface="ＭＳ Ｐゴシック" pitchFamily="50" charset="-128"/>
              <a:cs typeface="+mn-cs"/>
            </a:rPr>
            <a:t>一人当たりの面積も類似団体平均を大きく上回っており、</a:t>
          </a:r>
          <a:r>
            <a:rPr kumimoji="1" lang="ja-JP" altLang="ja-JP" sz="1100">
              <a:solidFill>
                <a:schemeClr val="dk1"/>
              </a:solidFill>
              <a:latin typeface="ＭＳ Ｐゴシック" pitchFamily="50" charset="-128"/>
              <a:ea typeface="ＭＳ Ｐゴシック" pitchFamily="50" charset="-128"/>
              <a:cs typeface="+mn-cs"/>
            </a:rPr>
            <a:t>施設も非常に老朽化が進んでいることから、除却し整理を行っているところである。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26,490
26,204
60.58
15,218,115
14,403,633
767,303
7,583,080
18,077,860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13624</xdr:rowOff>
    </xdr:from>
    <xdr:ext cx="405111" cy="259045"/>
    <xdr:sp macro="" textlink="">
      <xdr:nvSpPr>
        <xdr:cNvPr id="67"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160927</xdr:rowOff>
    </xdr:from>
    <xdr:to>
      <xdr:col>20</xdr:col>
      <xdr:colOff>38100</xdr:colOff>
      <xdr:row>38</xdr:row>
      <xdr:rowOff>91077</xdr:rowOff>
    </xdr:to>
    <xdr:sp macro="" textlink="">
      <xdr:nvSpPr>
        <xdr:cNvPr id="73" name="楕円 72"/>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22134</xdr:rowOff>
    </xdr:from>
    <xdr:to>
      <xdr:col>15</xdr:col>
      <xdr:colOff>101600</xdr:colOff>
      <xdr:row>38</xdr:row>
      <xdr:rowOff>123734</xdr:rowOff>
    </xdr:to>
    <xdr:sp macro="" textlink="">
      <xdr:nvSpPr>
        <xdr:cNvPr id="74" name="楕円 73"/>
        <xdr:cNvSpPr/>
      </xdr:nvSpPr>
      <xdr:spPr>
        <a:xfrm>
          <a:off x="2857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72934</xdr:rowOff>
    </xdr:to>
    <xdr:cxnSp macro="">
      <xdr:nvCxnSpPr>
        <xdr:cNvPr id="75" name="直線コネクタ 74"/>
        <xdr:cNvCxnSpPr/>
      </xdr:nvCxnSpPr>
      <xdr:spPr>
        <a:xfrm flipV="1">
          <a:off x="2908300" y="655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6" name="n_1main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140261</xdr:rowOff>
    </xdr:from>
    <xdr:ext cx="405111" cy="259045"/>
    <xdr:sp macro="" textlink="">
      <xdr:nvSpPr>
        <xdr:cNvPr id="77" name="n_2mainValue【図書館】&#10;有形固定資産減価償却率"/>
        <xdr:cNvSpPr txBox="1"/>
      </xdr:nvSpPr>
      <xdr:spPr>
        <a:xfrm>
          <a:off x="2705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1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12" name="フローチャート: 判断 111"/>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69142</xdr:rowOff>
    </xdr:from>
    <xdr:ext cx="469744" cy="259045"/>
    <xdr:sp macro="" textlink="">
      <xdr:nvSpPr>
        <xdr:cNvPr id="113"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145143</xdr:rowOff>
    </xdr:from>
    <xdr:to>
      <xdr:col>50</xdr:col>
      <xdr:colOff>165100</xdr:colOff>
      <xdr:row>37</xdr:row>
      <xdr:rowOff>75293</xdr:rowOff>
    </xdr:to>
    <xdr:sp macro="" textlink="">
      <xdr:nvSpPr>
        <xdr:cNvPr id="119" name="楕円 118"/>
        <xdr:cNvSpPr/>
      </xdr:nvSpPr>
      <xdr:spPr>
        <a:xfrm>
          <a:off x="95885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166914</xdr:rowOff>
    </xdr:from>
    <xdr:to>
      <xdr:col>46</xdr:col>
      <xdr:colOff>38100</xdr:colOff>
      <xdr:row>37</xdr:row>
      <xdr:rowOff>97064</xdr:rowOff>
    </xdr:to>
    <xdr:sp macro="" textlink="">
      <xdr:nvSpPr>
        <xdr:cNvPr id="120" name="楕円 119"/>
        <xdr:cNvSpPr/>
      </xdr:nvSpPr>
      <xdr:spPr>
        <a:xfrm>
          <a:off x="8699500" y="6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24493</xdr:rowOff>
    </xdr:from>
    <xdr:to>
      <xdr:col>50</xdr:col>
      <xdr:colOff>114300</xdr:colOff>
      <xdr:row>37</xdr:row>
      <xdr:rowOff>46264</xdr:rowOff>
    </xdr:to>
    <xdr:cxnSp macro="">
      <xdr:nvCxnSpPr>
        <xdr:cNvPr id="121" name="直線コネクタ 120"/>
        <xdr:cNvCxnSpPr/>
      </xdr:nvCxnSpPr>
      <xdr:spPr>
        <a:xfrm flipV="1">
          <a:off x="8750300" y="63681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91820</xdr:rowOff>
    </xdr:from>
    <xdr:ext cx="469744" cy="259045"/>
    <xdr:sp macro="" textlink="">
      <xdr:nvSpPr>
        <xdr:cNvPr id="122" name="n_1mainValue【図書館】&#10;一人当たり面積"/>
        <xdr:cNvSpPr txBox="1"/>
      </xdr:nvSpPr>
      <xdr:spPr>
        <a:xfrm>
          <a:off x="93917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113591</xdr:rowOff>
    </xdr:from>
    <xdr:ext cx="469744" cy="259045"/>
    <xdr:sp macro="" textlink="">
      <xdr:nvSpPr>
        <xdr:cNvPr id="123" name="n_2mainValue【図書館】&#10;一人当たり面積"/>
        <xdr:cNvSpPr txBox="1"/>
      </xdr:nvSpPr>
      <xdr:spPr>
        <a:xfrm>
          <a:off x="8515427"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2" name="正方形/長方形 13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3" name="正方形/長方形 13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4" name="正方形/長方形 13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5" name="正方形/長方形 13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6" name="正方形/長方形 13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7" name="正方形/長方形 13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8" name="正方形/長方形 13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9" name="正方形/長方形 13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0" name="正方形/長方形 1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1" name="正方形/長方形 1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2" name="正方形/長方形 1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3" name="正方形/長方形 1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4" name="正方形/長方形 1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5" name="正方形/長方形 1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6" name="正方形/長方形 1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7" name="正方形/長方形 1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8" name="テキスト ボックス 1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9" name="直線コネクタ 1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0" name="テキスト ボックス 1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1" name="直線コネクタ 1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2" name="テキスト ボックス 1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3" name="直線コネクタ 1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4" name="テキスト ボックス 1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5" name="直線コネクタ 1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6" name="テキスト ボックス 1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7" name="直線コネクタ 1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8" name="テキスト ボックス 1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9" name="直線コネクタ 1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0" name="テキスト ボックス 1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164" name="直線コネクタ 163"/>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165"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166" name="直線コネクタ 165"/>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67"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68" name="直線コネクタ 16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169"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170" name="フローチャート: 判断 169"/>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171" name="フローチャート: 判断 170"/>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172"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173" name="フローチャート: 判断 172"/>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68597</xdr:rowOff>
    </xdr:from>
    <xdr:ext cx="405111" cy="259045"/>
    <xdr:sp macro="" textlink="">
      <xdr:nvSpPr>
        <xdr:cNvPr id="174"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180" name="楕円 179"/>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53975</xdr:rowOff>
    </xdr:from>
    <xdr:to>
      <xdr:col>15</xdr:col>
      <xdr:colOff>101600</xdr:colOff>
      <xdr:row>81</xdr:row>
      <xdr:rowOff>155575</xdr:rowOff>
    </xdr:to>
    <xdr:sp macro="" textlink="">
      <xdr:nvSpPr>
        <xdr:cNvPr id="181" name="楕円 180"/>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104775</xdr:rowOff>
    </xdr:to>
    <xdr:cxnSp macro="">
      <xdr:nvCxnSpPr>
        <xdr:cNvPr id="182" name="直線コネクタ 181"/>
        <xdr:cNvCxnSpPr/>
      </xdr:nvCxnSpPr>
      <xdr:spPr>
        <a:xfrm flipV="1">
          <a:off x="2908300" y="139312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111141</xdr:rowOff>
    </xdr:from>
    <xdr:ext cx="405111" cy="259045"/>
    <xdr:sp macro="" textlink="">
      <xdr:nvSpPr>
        <xdr:cNvPr id="183" name="n_1mainValue【福祉施設】&#10;有形固定資産減価償却率"/>
        <xdr:cNvSpPr txBox="1"/>
      </xdr:nvSpPr>
      <xdr:spPr>
        <a:xfrm>
          <a:off x="3582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184" name="n_2mainValue【福祉施設】&#10;有形固定資産減価償却率"/>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195" name="直線コネクタ 19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196" name="テキスト ボックス 19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7" name="直線コネクタ 1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8" name="テキスト ボックス 1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199" name="直線コネクタ 19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00" name="テキスト ボックス 19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04" name="直線コネクタ 203"/>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05"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06" name="直線コネクタ 205"/>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07"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08" name="直線コネクタ 207"/>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09"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10" name="フローチャート: 判断 209"/>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11" name="フローチャート: 判断 210"/>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12"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13" name="フローチャート: 判断 212"/>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14"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xdr:rowOff>
    </xdr:from>
    <xdr:to>
      <xdr:col>50</xdr:col>
      <xdr:colOff>165100</xdr:colOff>
      <xdr:row>85</xdr:row>
      <xdr:rowOff>108902</xdr:rowOff>
    </xdr:to>
    <xdr:sp macro="" textlink="">
      <xdr:nvSpPr>
        <xdr:cNvPr id="220" name="楕円 219"/>
        <xdr:cNvSpPr/>
      </xdr:nvSpPr>
      <xdr:spPr>
        <a:xfrm>
          <a:off x="9588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11303</xdr:rowOff>
    </xdr:from>
    <xdr:to>
      <xdr:col>46</xdr:col>
      <xdr:colOff>38100</xdr:colOff>
      <xdr:row>85</xdr:row>
      <xdr:rowOff>112903</xdr:rowOff>
    </xdr:to>
    <xdr:sp macro="" textlink="">
      <xdr:nvSpPr>
        <xdr:cNvPr id="221" name="楕円 220"/>
        <xdr:cNvSpPr/>
      </xdr:nvSpPr>
      <xdr:spPr>
        <a:xfrm>
          <a:off x="8699500" y="145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58102</xdr:rowOff>
    </xdr:from>
    <xdr:to>
      <xdr:col>50</xdr:col>
      <xdr:colOff>114300</xdr:colOff>
      <xdr:row>85</xdr:row>
      <xdr:rowOff>62103</xdr:rowOff>
    </xdr:to>
    <xdr:cxnSp macro="">
      <xdr:nvCxnSpPr>
        <xdr:cNvPr id="222" name="直線コネクタ 221"/>
        <xdr:cNvCxnSpPr/>
      </xdr:nvCxnSpPr>
      <xdr:spPr>
        <a:xfrm flipV="1">
          <a:off x="8750300" y="1463135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100029</xdr:rowOff>
    </xdr:from>
    <xdr:ext cx="469744" cy="259045"/>
    <xdr:sp macro="" textlink="">
      <xdr:nvSpPr>
        <xdr:cNvPr id="223" name="n_1mainValue【福祉施設】&#10;一人当たり面積"/>
        <xdr:cNvSpPr txBox="1"/>
      </xdr:nvSpPr>
      <xdr:spPr>
        <a:xfrm>
          <a:off x="9391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104030</xdr:rowOff>
    </xdr:from>
    <xdr:ext cx="469744" cy="259045"/>
    <xdr:sp macro="" textlink="">
      <xdr:nvSpPr>
        <xdr:cNvPr id="224" name="n_2mainValue【福祉施設】&#10;一人当たり面積"/>
        <xdr:cNvSpPr txBox="1"/>
      </xdr:nvSpPr>
      <xdr:spPr>
        <a:xfrm>
          <a:off x="8515427" y="146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50" name="直線コネクタ 249"/>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51"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52" name="直線コネクタ 251"/>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53"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54" name="直線コネクタ 253"/>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55"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56" name="フローチャート: 判断 255"/>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57" name="フローチャート: 判断 256"/>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258"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259" name="フローチャート: 判断 258"/>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118127</xdr:rowOff>
    </xdr:from>
    <xdr:ext cx="405111" cy="259045"/>
    <xdr:sp macro="" textlink="">
      <xdr:nvSpPr>
        <xdr:cNvPr id="26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136434</xdr:rowOff>
    </xdr:from>
    <xdr:to>
      <xdr:col>20</xdr:col>
      <xdr:colOff>38100</xdr:colOff>
      <xdr:row>104</xdr:row>
      <xdr:rowOff>66584</xdr:rowOff>
    </xdr:to>
    <xdr:sp macro="" textlink="">
      <xdr:nvSpPr>
        <xdr:cNvPr id="266" name="楕円 265"/>
        <xdr:cNvSpPr/>
      </xdr:nvSpPr>
      <xdr:spPr>
        <a:xfrm>
          <a:off x="3746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267" name="楕円 266"/>
        <xdr:cNvSpPr/>
      </xdr:nvSpPr>
      <xdr:spPr>
        <a:xfrm>
          <a:off x="2857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48442</xdr:rowOff>
    </xdr:to>
    <xdr:cxnSp macro="">
      <xdr:nvCxnSpPr>
        <xdr:cNvPr id="268" name="直線コネクタ 267"/>
        <xdr:cNvCxnSpPr/>
      </xdr:nvCxnSpPr>
      <xdr:spPr>
        <a:xfrm flipV="1">
          <a:off x="2908300" y="178465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83111</xdr:rowOff>
    </xdr:from>
    <xdr:ext cx="405111" cy="259045"/>
    <xdr:sp macro="" textlink="">
      <xdr:nvSpPr>
        <xdr:cNvPr id="269" name="n_1mainValue【市民会館】&#10;有形固定資産減価償却率"/>
        <xdr:cNvSpPr txBox="1"/>
      </xdr:nvSpPr>
      <xdr:spPr>
        <a:xfrm>
          <a:off x="3582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270" name="n_2main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1" name="直線コネクタ 2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2" name="テキスト ボックス 2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3" name="直線コネクタ 2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4" name="テキスト ボックス 2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5" name="直線コネクタ 2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6" name="テキスト ボックス 2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7" name="直線コネクタ 2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8" name="テキスト ボックス 2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9" name="直線コネクタ 2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0" name="テキスト ボックス 2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294" name="直線コネクタ 29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29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296" name="直線コネクタ 29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29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298" name="直線コネクタ 29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29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00" name="フローチャート: 判断 29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01" name="フローチャート: 判断 30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55897</xdr:rowOff>
    </xdr:from>
    <xdr:ext cx="469744" cy="259045"/>
    <xdr:sp macro="" textlink="">
      <xdr:nvSpPr>
        <xdr:cNvPr id="302"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03" name="フローチャート: 判断 30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15257</xdr:rowOff>
    </xdr:from>
    <xdr:ext cx="469744" cy="259045"/>
    <xdr:sp macro="" textlink="">
      <xdr:nvSpPr>
        <xdr:cNvPr id="304" name="n_2aveValue【市民会館】&#10;一人当たり面積"/>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310" name="楕円 309"/>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17780</xdr:rowOff>
    </xdr:from>
    <xdr:to>
      <xdr:col>46</xdr:col>
      <xdr:colOff>38100</xdr:colOff>
      <xdr:row>105</xdr:row>
      <xdr:rowOff>119380</xdr:rowOff>
    </xdr:to>
    <xdr:sp macro="" textlink="">
      <xdr:nvSpPr>
        <xdr:cNvPr id="311" name="楕円 310"/>
        <xdr:cNvSpPr/>
      </xdr:nvSpPr>
      <xdr:spPr>
        <a:xfrm>
          <a:off x="8699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68580</xdr:rowOff>
    </xdr:to>
    <xdr:cxnSp macro="">
      <xdr:nvCxnSpPr>
        <xdr:cNvPr id="312" name="直線コネクタ 311"/>
        <xdr:cNvCxnSpPr/>
      </xdr:nvCxnSpPr>
      <xdr:spPr>
        <a:xfrm flipV="1">
          <a:off x="8750300" y="18059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99077</xdr:rowOff>
    </xdr:from>
    <xdr:ext cx="469744" cy="259045"/>
    <xdr:sp macro="" textlink="">
      <xdr:nvSpPr>
        <xdr:cNvPr id="313" name="n_1mainValue【市民会館】&#10;一人当たり面積"/>
        <xdr:cNvSpPr txBox="1"/>
      </xdr:nvSpPr>
      <xdr:spPr>
        <a:xfrm>
          <a:off x="9391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135907</xdr:rowOff>
    </xdr:from>
    <xdr:ext cx="469744" cy="259045"/>
    <xdr:sp macro="" textlink="">
      <xdr:nvSpPr>
        <xdr:cNvPr id="314" name="n_2mainValue【市民会館】&#10;一人当たり面積"/>
        <xdr:cNvSpPr txBox="1"/>
      </xdr:nvSpPr>
      <xdr:spPr>
        <a:xfrm>
          <a:off x="8515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40" name="直線コネクタ 339"/>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41"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42" name="直線コネクタ 341"/>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43"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44" name="直線コネクタ 343"/>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5"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6" name="フローチャート: 判断 345"/>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47" name="フローチャート: 判断 346"/>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48"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49" name="フローチャート: 判断 348"/>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50"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89081</xdr:rowOff>
    </xdr:from>
    <xdr:to>
      <xdr:col>81</xdr:col>
      <xdr:colOff>101600</xdr:colOff>
      <xdr:row>42</xdr:row>
      <xdr:rowOff>19231</xdr:rowOff>
    </xdr:to>
    <xdr:sp macro="" textlink="">
      <xdr:nvSpPr>
        <xdr:cNvPr id="356" name="楕円 355"/>
        <xdr:cNvSpPr/>
      </xdr:nvSpPr>
      <xdr:spPr>
        <a:xfrm>
          <a:off x="15430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138067</xdr:rowOff>
    </xdr:from>
    <xdr:to>
      <xdr:col>76</xdr:col>
      <xdr:colOff>165100</xdr:colOff>
      <xdr:row>42</xdr:row>
      <xdr:rowOff>68217</xdr:rowOff>
    </xdr:to>
    <xdr:sp macro="" textlink="">
      <xdr:nvSpPr>
        <xdr:cNvPr id="357" name="楕円 356"/>
        <xdr:cNvSpPr/>
      </xdr:nvSpPr>
      <xdr:spPr>
        <a:xfrm>
          <a:off x="14541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139881</xdr:rowOff>
    </xdr:from>
    <xdr:to>
      <xdr:col>81</xdr:col>
      <xdr:colOff>50800</xdr:colOff>
      <xdr:row>42</xdr:row>
      <xdr:rowOff>17417</xdr:rowOff>
    </xdr:to>
    <xdr:cxnSp macro="">
      <xdr:nvCxnSpPr>
        <xdr:cNvPr id="358" name="直線コネクタ 357"/>
        <xdr:cNvCxnSpPr/>
      </xdr:nvCxnSpPr>
      <xdr:spPr>
        <a:xfrm flipV="1">
          <a:off x="14592300" y="716933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42</xdr:row>
      <xdr:rowOff>10358</xdr:rowOff>
    </xdr:from>
    <xdr:ext cx="340478" cy="259045"/>
    <xdr:sp macro="" textlink="">
      <xdr:nvSpPr>
        <xdr:cNvPr id="359" name="n_1mainValue【一般廃棄物処理施設】&#10;有形固定資産減価償却率"/>
        <xdr:cNvSpPr txBox="1"/>
      </xdr:nvSpPr>
      <xdr:spPr>
        <a:xfrm>
          <a:off x="15298361" y="7211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59344</xdr:rowOff>
    </xdr:from>
    <xdr:ext cx="340478" cy="259045"/>
    <xdr:sp macro="" textlink="">
      <xdr:nvSpPr>
        <xdr:cNvPr id="360" name="n_2mainValue【一般廃棄物処理施設】&#10;有形固定資産減価償却率"/>
        <xdr:cNvSpPr txBox="1"/>
      </xdr:nvSpPr>
      <xdr:spPr>
        <a:xfrm>
          <a:off x="14422061" y="7260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2" name="テキスト ボックス 37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4" name="テキスト ボックス 37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6" name="テキスト ボックス 37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8" name="テキスト ボックス 37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80" name="テキスト ボックス 37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82" name="テキスト ボックス 38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4" name="テキスト ボックス 3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86" name="直線コネクタ 385"/>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87"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88" name="直線コネクタ 387"/>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89"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90" name="直線コネクタ 389"/>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91"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92" name="フローチャート: 判断 391"/>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93" name="フローチャート: 判断 392"/>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39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395" name="フローチャート: 判断 394"/>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396"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24156</xdr:rowOff>
    </xdr:from>
    <xdr:to>
      <xdr:col>112</xdr:col>
      <xdr:colOff>38100</xdr:colOff>
      <xdr:row>42</xdr:row>
      <xdr:rowOff>125756</xdr:rowOff>
    </xdr:to>
    <xdr:sp macro="" textlink="">
      <xdr:nvSpPr>
        <xdr:cNvPr id="402" name="楕円 401"/>
        <xdr:cNvSpPr/>
      </xdr:nvSpPr>
      <xdr:spPr>
        <a:xfrm>
          <a:off x="21272500" y="72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24410</xdr:rowOff>
    </xdr:from>
    <xdr:to>
      <xdr:col>107</xdr:col>
      <xdr:colOff>101600</xdr:colOff>
      <xdr:row>42</xdr:row>
      <xdr:rowOff>126010</xdr:rowOff>
    </xdr:to>
    <xdr:sp macro="" textlink="">
      <xdr:nvSpPr>
        <xdr:cNvPr id="403" name="楕円 402"/>
        <xdr:cNvSpPr/>
      </xdr:nvSpPr>
      <xdr:spPr>
        <a:xfrm>
          <a:off x="20383500" y="72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74956</xdr:rowOff>
    </xdr:from>
    <xdr:to>
      <xdr:col>111</xdr:col>
      <xdr:colOff>177800</xdr:colOff>
      <xdr:row>42</xdr:row>
      <xdr:rowOff>75210</xdr:rowOff>
    </xdr:to>
    <xdr:cxnSp macro="">
      <xdr:nvCxnSpPr>
        <xdr:cNvPr id="404" name="直線コネクタ 403"/>
        <xdr:cNvCxnSpPr/>
      </xdr:nvCxnSpPr>
      <xdr:spPr>
        <a:xfrm flipV="1">
          <a:off x="20434300" y="727585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116883</xdr:rowOff>
    </xdr:from>
    <xdr:ext cx="469744" cy="259045"/>
    <xdr:sp macro="" textlink="">
      <xdr:nvSpPr>
        <xdr:cNvPr id="405" name="n_1mainValue【一般廃棄物処理施設】&#10;一人当たり有形固定資産（償却資産）額"/>
        <xdr:cNvSpPr txBox="1"/>
      </xdr:nvSpPr>
      <xdr:spPr>
        <a:xfrm>
          <a:off x="21075728" y="73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117137</xdr:rowOff>
    </xdr:from>
    <xdr:ext cx="469744" cy="259045"/>
    <xdr:sp macro="" textlink="">
      <xdr:nvSpPr>
        <xdr:cNvPr id="406" name="n_2mainValue【一般廃棄物処理施設】&#10;一人当たり有形固定資産（償却資産）額"/>
        <xdr:cNvSpPr txBox="1"/>
      </xdr:nvSpPr>
      <xdr:spPr>
        <a:xfrm>
          <a:off x="20199428" y="73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8" name="テキスト ボックス 41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8" name="テキスト ボックス 42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0" name="テキスト ボックス 4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32" name="直線コネクタ 431"/>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33"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34" name="直線コネクタ 433"/>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35"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36" name="直線コネクタ 435"/>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37"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38" name="フローチャート: 判断 437"/>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39" name="フローチャート: 判断 438"/>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40"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41" name="フローチャート: 判断 44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84381</xdr:rowOff>
    </xdr:from>
    <xdr:ext cx="405111" cy="259045"/>
    <xdr:sp macro="" textlink="">
      <xdr:nvSpPr>
        <xdr:cNvPr id="442"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448" name="楕円 447"/>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138612</xdr:rowOff>
    </xdr:from>
    <xdr:to>
      <xdr:col>76</xdr:col>
      <xdr:colOff>165100</xdr:colOff>
      <xdr:row>60</xdr:row>
      <xdr:rowOff>68762</xdr:rowOff>
    </xdr:to>
    <xdr:sp macro="" textlink="">
      <xdr:nvSpPr>
        <xdr:cNvPr id="449" name="楕円 448"/>
        <xdr:cNvSpPr/>
      </xdr:nvSpPr>
      <xdr:spPr>
        <a:xfrm>
          <a:off x="14541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17962</xdr:rowOff>
    </xdr:to>
    <xdr:cxnSp macro="">
      <xdr:nvCxnSpPr>
        <xdr:cNvPr id="450" name="直線コネクタ 449"/>
        <xdr:cNvCxnSpPr/>
      </xdr:nvCxnSpPr>
      <xdr:spPr>
        <a:xfrm flipV="1">
          <a:off x="14592300" y="102674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47733</xdr:rowOff>
    </xdr:from>
    <xdr:ext cx="405111" cy="259045"/>
    <xdr:sp macro="" textlink="">
      <xdr:nvSpPr>
        <xdr:cNvPr id="451" name="n_1mainValue【保健センター・保健所】&#10;有形固定資産減価償却率"/>
        <xdr:cNvSpPr txBox="1"/>
      </xdr:nvSpPr>
      <xdr:spPr>
        <a:xfrm>
          <a:off x="15266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85289</xdr:rowOff>
    </xdr:from>
    <xdr:ext cx="405111" cy="259045"/>
    <xdr:sp macro="" textlink="">
      <xdr:nvSpPr>
        <xdr:cNvPr id="452" name="n_2mainValue【保健センター・保健所】&#10;有形固定資産減価償却率"/>
        <xdr:cNvSpPr txBox="1"/>
      </xdr:nvSpPr>
      <xdr:spPr>
        <a:xfrm>
          <a:off x="14389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74" name="直線コネクタ 473"/>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75"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76" name="直線コネクタ 475"/>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7"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8" name="直線コネクタ 477"/>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79"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80" name="フローチャート: 判断 479"/>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81" name="フローチャート: 判断 480"/>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156227</xdr:rowOff>
    </xdr:from>
    <xdr:ext cx="469744" cy="259045"/>
    <xdr:sp macro="" textlink="">
      <xdr:nvSpPr>
        <xdr:cNvPr id="482"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83" name="フローチャート: 判断 482"/>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84"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490" name="楕円 489"/>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491" name="楕円 490"/>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492" name="直線コネクタ 491"/>
        <xdr:cNvCxnSpPr/>
      </xdr:nvCxnSpPr>
      <xdr:spPr>
        <a:xfrm flipV="1">
          <a:off x="20434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167911</xdr:rowOff>
    </xdr:from>
    <xdr:ext cx="469744" cy="259045"/>
    <xdr:sp macro="" textlink="">
      <xdr:nvSpPr>
        <xdr:cNvPr id="493" name="n_1mainValue【保健センター・保健所】&#10;一人当たり面積"/>
        <xdr:cNvSpPr txBox="1"/>
      </xdr:nvSpPr>
      <xdr:spPr>
        <a:xfrm>
          <a:off x="210757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494" name="n_2main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20" name="直線コネクタ 519"/>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21"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22" name="直線コネクタ 521"/>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23"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24" name="直線コネクタ 523"/>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25"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26" name="フローチャート: 判断 525"/>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27" name="フローチャート: 判断 526"/>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528"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29" name="フローチャート: 判断 52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3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145687</xdr:rowOff>
    </xdr:from>
    <xdr:to>
      <xdr:col>81</xdr:col>
      <xdr:colOff>101600</xdr:colOff>
      <xdr:row>84</xdr:row>
      <xdr:rowOff>75837</xdr:rowOff>
    </xdr:to>
    <xdr:sp macro="" textlink="">
      <xdr:nvSpPr>
        <xdr:cNvPr id="536" name="楕円 535"/>
        <xdr:cNvSpPr/>
      </xdr:nvSpPr>
      <xdr:spPr>
        <a:xfrm>
          <a:off x="15430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15058</xdr:rowOff>
    </xdr:from>
    <xdr:to>
      <xdr:col>76</xdr:col>
      <xdr:colOff>165100</xdr:colOff>
      <xdr:row>84</xdr:row>
      <xdr:rowOff>116658</xdr:rowOff>
    </xdr:to>
    <xdr:sp macro="" textlink="">
      <xdr:nvSpPr>
        <xdr:cNvPr id="537" name="楕円 536"/>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25037</xdr:rowOff>
    </xdr:from>
    <xdr:to>
      <xdr:col>81</xdr:col>
      <xdr:colOff>50800</xdr:colOff>
      <xdr:row>84</xdr:row>
      <xdr:rowOff>65858</xdr:rowOff>
    </xdr:to>
    <xdr:cxnSp macro="">
      <xdr:nvCxnSpPr>
        <xdr:cNvPr id="538" name="直線コネクタ 537"/>
        <xdr:cNvCxnSpPr/>
      </xdr:nvCxnSpPr>
      <xdr:spPr>
        <a:xfrm flipV="1">
          <a:off x="14592300" y="144268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66964</xdr:rowOff>
    </xdr:from>
    <xdr:ext cx="405111" cy="259045"/>
    <xdr:sp macro="" textlink="">
      <xdr:nvSpPr>
        <xdr:cNvPr id="539" name="n_1mainValue【消防施設】&#10;有形固定資産減価償却率"/>
        <xdr:cNvSpPr txBox="1"/>
      </xdr:nvSpPr>
      <xdr:spPr>
        <a:xfrm>
          <a:off x="15266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540" name="n_2mainValue【消防施設】&#10;有形固定資産減価償却率"/>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1" name="直線コネクタ 5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2" name="テキスト ボックス 5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3" name="直線コネクタ 5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4" name="テキスト ボックス 5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5" name="直線コネクタ 5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6" name="テキスト ボックス 5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7" name="直線コネクタ 5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8" name="テキスト ボックス 5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62" name="直線コネクタ 561"/>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4" name="直線コネクタ 56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65"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66" name="直線コネクタ 565"/>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67"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68" name="フローチャート: 判断 567"/>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69" name="フローチャート: 判断 568"/>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570"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571" name="フローチャート: 判断 570"/>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572"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578" name="楕円 577"/>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167894</xdr:rowOff>
    </xdr:from>
    <xdr:to>
      <xdr:col>107</xdr:col>
      <xdr:colOff>101600</xdr:colOff>
      <xdr:row>84</xdr:row>
      <xdr:rowOff>98044</xdr:rowOff>
    </xdr:to>
    <xdr:sp macro="" textlink="">
      <xdr:nvSpPr>
        <xdr:cNvPr id="579" name="楕円 578"/>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47244</xdr:rowOff>
    </xdr:to>
    <xdr:cxnSp macro="">
      <xdr:nvCxnSpPr>
        <xdr:cNvPr id="580" name="直線コネクタ 579"/>
        <xdr:cNvCxnSpPr/>
      </xdr:nvCxnSpPr>
      <xdr:spPr>
        <a:xfrm flipV="1">
          <a:off x="20434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84599</xdr:rowOff>
    </xdr:from>
    <xdr:ext cx="469744" cy="259045"/>
    <xdr:sp macro="" textlink="">
      <xdr:nvSpPr>
        <xdr:cNvPr id="581" name="n_1mainValue【消防施設】&#10;一人当たり面積"/>
        <xdr:cNvSpPr txBox="1"/>
      </xdr:nvSpPr>
      <xdr:spPr>
        <a:xfrm>
          <a:off x="21075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89171</xdr:rowOff>
    </xdr:from>
    <xdr:ext cx="469744" cy="259045"/>
    <xdr:sp macro="" textlink="">
      <xdr:nvSpPr>
        <xdr:cNvPr id="582" name="n_2mainValue【消防施設】&#10;一人当たり面積"/>
        <xdr:cNvSpPr txBox="1"/>
      </xdr:nvSpPr>
      <xdr:spPr>
        <a:xfrm>
          <a:off x="20199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08" name="直線コネクタ 607"/>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09"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10" name="直線コネクタ 609"/>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11"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12" name="直線コネクタ 611"/>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13"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14" name="フローチャート: 判断 613"/>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15" name="フローチャート: 判断 614"/>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616"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17" name="フローチャート: 判断 61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160582</xdr:rowOff>
    </xdr:from>
    <xdr:ext cx="405111" cy="259045"/>
    <xdr:sp macro="" textlink="">
      <xdr:nvSpPr>
        <xdr:cNvPr id="618"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159294</xdr:rowOff>
    </xdr:from>
    <xdr:to>
      <xdr:col>81</xdr:col>
      <xdr:colOff>101600</xdr:colOff>
      <xdr:row>103</xdr:row>
      <xdr:rowOff>89444</xdr:rowOff>
    </xdr:to>
    <xdr:sp macro="" textlink="">
      <xdr:nvSpPr>
        <xdr:cNvPr id="624" name="楕円 623"/>
        <xdr:cNvSpPr/>
      </xdr:nvSpPr>
      <xdr:spPr>
        <a:xfrm>
          <a:off x="15430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625" name="楕円 624"/>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38644</xdr:rowOff>
    </xdr:from>
    <xdr:to>
      <xdr:col>81</xdr:col>
      <xdr:colOff>50800</xdr:colOff>
      <xdr:row>103</xdr:row>
      <xdr:rowOff>56606</xdr:rowOff>
    </xdr:to>
    <xdr:cxnSp macro="">
      <xdr:nvCxnSpPr>
        <xdr:cNvPr id="626" name="直線コネクタ 625"/>
        <xdr:cNvCxnSpPr/>
      </xdr:nvCxnSpPr>
      <xdr:spPr>
        <a:xfrm flipV="1">
          <a:off x="14592300" y="176979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105971</xdr:rowOff>
    </xdr:from>
    <xdr:ext cx="405111" cy="259045"/>
    <xdr:sp macro="" textlink="">
      <xdr:nvSpPr>
        <xdr:cNvPr id="627" name="n_1mainValue【庁舎】&#10;有形固定資産減価償却率"/>
        <xdr:cNvSpPr txBox="1"/>
      </xdr:nvSpPr>
      <xdr:spPr>
        <a:xfrm>
          <a:off x="152660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123933</xdr:rowOff>
    </xdr:from>
    <xdr:ext cx="405111" cy="259045"/>
    <xdr:sp macro="" textlink="">
      <xdr:nvSpPr>
        <xdr:cNvPr id="628" name="n_2mainValue【庁舎】&#10;有形固定資産減価償却率"/>
        <xdr:cNvSpPr txBox="1"/>
      </xdr:nvSpPr>
      <xdr:spPr>
        <a:xfrm>
          <a:off x="14389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9" name="直線コネクタ 6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0" name="テキスト ボックス 6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1" name="直線コネクタ 6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2" name="テキスト ボックス 6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3" name="直線コネクタ 6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4" name="テキスト ボックス 6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5" name="直線コネクタ 6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6" name="テキスト ボックス 6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50" name="直線コネクタ 649"/>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51"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52" name="直線コネクタ 651"/>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53"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54" name="直線コネクタ 653"/>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55"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56" name="フローチャート: 判断 655"/>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57" name="フローチャート: 判断 656"/>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58"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59" name="フローチャート: 判断 65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60"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135128</xdr:rowOff>
    </xdr:from>
    <xdr:to>
      <xdr:col>112</xdr:col>
      <xdr:colOff>38100</xdr:colOff>
      <xdr:row>106</xdr:row>
      <xdr:rowOff>65278</xdr:rowOff>
    </xdr:to>
    <xdr:sp macro="" textlink="">
      <xdr:nvSpPr>
        <xdr:cNvPr id="666" name="楕円 665"/>
        <xdr:cNvSpPr/>
      </xdr:nvSpPr>
      <xdr:spPr>
        <a:xfrm>
          <a:off x="21272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139700</xdr:rowOff>
    </xdr:from>
    <xdr:to>
      <xdr:col>107</xdr:col>
      <xdr:colOff>101600</xdr:colOff>
      <xdr:row>106</xdr:row>
      <xdr:rowOff>69850</xdr:rowOff>
    </xdr:to>
    <xdr:sp macro="" textlink="">
      <xdr:nvSpPr>
        <xdr:cNvPr id="667" name="楕円 666"/>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xdr:rowOff>
    </xdr:from>
    <xdr:to>
      <xdr:col>111</xdr:col>
      <xdr:colOff>177800</xdr:colOff>
      <xdr:row>106</xdr:row>
      <xdr:rowOff>19050</xdr:rowOff>
    </xdr:to>
    <xdr:cxnSp macro="">
      <xdr:nvCxnSpPr>
        <xdr:cNvPr id="668" name="直線コネクタ 667"/>
        <xdr:cNvCxnSpPr/>
      </xdr:nvCxnSpPr>
      <xdr:spPr>
        <a:xfrm flipV="1">
          <a:off x="20434300" y="18188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669" name="n_1mainValue【庁舎】&#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670" name="n_2mainValue【庁舎】&#10;一人当たり面積"/>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大規模な施設整備を行った消防施設及び一般廃棄物処理施設を除き、</a:t>
          </a:r>
          <a:r>
            <a:rPr kumimoji="1" lang="ja-JP" altLang="en-US" sz="1100">
              <a:solidFill>
                <a:schemeClr val="dk1"/>
              </a:solidFill>
              <a:latin typeface="ＭＳ Ｐゴシック" pitchFamily="50" charset="-128"/>
              <a:ea typeface="ＭＳ Ｐゴシック" pitchFamily="50" charset="-128"/>
              <a:cs typeface="+mn-cs"/>
            </a:rPr>
            <a:t>ほとんどの類型において、有形固定資産減価償却率は、</a:t>
          </a:r>
          <a:r>
            <a:rPr kumimoji="1" lang="ja-JP" altLang="ja-JP" sz="1100">
              <a:solidFill>
                <a:schemeClr val="dk1"/>
              </a:solidFill>
              <a:latin typeface="ＭＳ Ｐゴシック" pitchFamily="50" charset="-128"/>
              <a:ea typeface="ＭＳ Ｐゴシック" pitchFamily="50" charset="-128"/>
              <a:cs typeface="+mn-cs"/>
            </a:rPr>
            <a:t>類似団体</a:t>
          </a:r>
          <a:r>
            <a:rPr kumimoji="1" lang="ja-JP" altLang="en-US" sz="1100">
              <a:solidFill>
                <a:schemeClr val="dk1"/>
              </a:solidFill>
              <a:latin typeface="ＭＳ Ｐゴシック" pitchFamily="50" charset="-128"/>
              <a:ea typeface="ＭＳ Ｐゴシック" pitchFamily="50" charset="-128"/>
              <a:cs typeface="+mn-cs"/>
            </a:rPr>
            <a:t>平均と近い数値となっているが、福祉施設については、類似団体平均を上</a:t>
          </a:r>
          <a:r>
            <a:rPr kumimoji="1" lang="ja-JP" altLang="ja-JP" sz="1100">
              <a:solidFill>
                <a:schemeClr val="dk1"/>
              </a:solidFill>
              <a:latin typeface="ＭＳ Ｐゴシック" pitchFamily="50" charset="-128"/>
              <a:ea typeface="ＭＳ Ｐゴシック" pitchFamily="50" charset="-128"/>
              <a:cs typeface="+mn-cs"/>
            </a:rPr>
            <a:t>回っている。</a:t>
          </a:r>
          <a:r>
            <a:rPr kumimoji="1" lang="ja-JP" altLang="en-US" sz="1100">
              <a:solidFill>
                <a:schemeClr val="dk1"/>
              </a:solidFill>
              <a:latin typeface="ＭＳ Ｐゴシック" pitchFamily="50" charset="-128"/>
              <a:ea typeface="ＭＳ Ｐゴシック" pitchFamily="50" charset="-128"/>
              <a:cs typeface="+mn-cs"/>
            </a:rPr>
            <a:t>これは、昭和５０年代に建設した福祉関係施設の老朽化割合が８０％になっていることが挙げられる。今後は</a:t>
          </a:r>
          <a:r>
            <a:rPr kumimoji="1" lang="ja-JP" altLang="ja-JP" sz="1100">
              <a:solidFill>
                <a:schemeClr val="dk1"/>
              </a:solidFill>
              <a:latin typeface="ＭＳ Ｐゴシック" pitchFamily="50" charset="-128"/>
              <a:ea typeface="ＭＳ Ｐゴシック" pitchFamily="50" charset="-128"/>
              <a:cs typeface="+mn-cs"/>
            </a:rPr>
            <a:t>各施設の現況を把握し、長寿命化等に努め、施設の維持を行って</a:t>
          </a:r>
          <a:r>
            <a:rPr kumimoji="1" lang="ja-JP" altLang="en-US" sz="1100">
              <a:solidFill>
                <a:schemeClr val="dk1"/>
              </a:solidFill>
              <a:latin typeface="ＭＳ Ｐゴシック" pitchFamily="50" charset="-128"/>
              <a:ea typeface="ＭＳ Ｐゴシック" pitchFamily="50" charset="-128"/>
              <a:cs typeface="+mn-cs"/>
            </a:rPr>
            <a:t>いく。</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26,490
26,204
60.58
15,218,115
14,403,633
767,303
7,583,080
18,077,860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ほぼ横ばいで推移しているが、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類似団体区分が変わったため、当該年度より類似団体平均を大きく下回っている。主な要因は市内に大規模な事業所が少ないことや近年の人口減少及び高齢化等により、税収等が減少傾向にあること等が考えられる。今後も徴収強化による市税の確保や経常経費の削減に努め、財政力の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普通交付税や地方税等については前年度より若干増傾向にあったものの、前年度に引き続き経常収支比率が</a:t>
          </a:r>
          <a:r>
            <a:rPr kumimoji="1" lang="en-US" altLang="ja-JP" sz="1300">
              <a:latin typeface="ＭＳ Ｐゴシック" pitchFamily="50" charset="-128"/>
              <a:ea typeface="ＭＳ Ｐゴシック" pitchFamily="50" charset="-128"/>
            </a:rPr>
            <a:t>100</a:t>
          </a:r>
          <a:r>
            <a:rPr kumimoji="1" lang="ja-JP" altLang="en-US" sz="1300">
              <a:latin typeface="ＭＳ Ｐゴシック" pitchFamily="50" charset="-128"/>
              <a:ea typeface="ＭＳ Ｐゴシック" pitchFamily="50" charset="-128"/>
            </a:rPr>
            <a:t>％を上回っている。主な要因としては市の下水道会計への繰出金の繰出基準の考え方が変動したことから、繰出金経費の内、経常経費区分が大きく増えたこと等が考えられる（</a:t>
          </a:r>
          <a:r>
            <a:rPr kumimoji="1" lang="en-US" altLang="ja-JP" sz="1300">
              <a:solidFill>
                <a:schemeClr val="dk1"/>
              </a:solidFill>
              <a:latin typeface="ＭＳ Ｐゴシック" pitchFamily="50" charset="-128"/>
              <a:ea typeface="ＭＳ Ｐゴシック" pitchFamily="50" charset="-128"/>
              <a:cs typeface="+mn-cs"/>
            </a:rPr>
            <a:t>H29</a:t>
          </a:r>
          <a:r>
            <a:rPr kumimoji="1" lang="ja-JP" altLang="ja-JP" sz="1300">
              <a:solidFill>
                <a:schemeClr val="dk1"/>
              </a:solidFill>
              <a:latin typeface="ＭＳ Ｐゴシック" pitchFamily="50" charset="-128"/>
              <a:ea typeface="ＭＳ Ｐゴシック" pitchFamily="50" charset="-128"/>
              <a:cs typeface="+mn-cs"/>
            </a:rPr>
            <a:t>：</a:t>
          </a:r>
          <a:r>
            <a:rPr kumimoji="1" lang="en-US" altLang="ja-JP" sz="1300">
              <a:solidFill>
                <a:schemeClr val="dk1"/>
              </a:solidFill>
              <a:latin typeface="ＭＳ Ｐゴシック" pitchFamily="50" charset="-128"/>
              <a:ea typeface="ＭＳ Ｐゴシック" pitchFamily="50" charset="-128"/>
              <a:cs typeface="+mn-cs"/>
            </a:rPr>
            <a:t>380,822</a:t>
          </a:r>
          <a:r>
            <a:rPr kumimoji="1" lang="ja-JP" altLang="ja-JP" sz="1300">
              <a:solidFill>
                <a:schemeClr val="dk1"/>
              </a:solidFill>
              <a:latin typeface="ＭＳ Ｐゴシック" pitchFamily="50" charset="-128"/>
              <a:ea typeface="ＭＳ Ｐゴシック" pitchFamily="50" charset="-128"/>
              <a:cs typeface="+mn-cs"/>
            </a:rPr>
            <a:t>千円（内経常経費区分</a:t>
          </a:r>
          <a:r>
            <a:rPr kumimoji="1" lang="en-US" altLang="ja-JP" sz="1300">
              <a:solidFill>
                <a:schemeClr val="dk1"/>
              </a:solidFill>
              <a:latin typeface="ＭＳ Ｐゴシック" pitchFamily="50" charset="-128"/>
              <a:ea typeface="ＭＳ Ｐゴシック" pitchFamily="50" charset="-128"/>
              <a:cs typeface="+mn-cs"/>
            </a:rPr>
            <a:t>374,785</a:t>
          </a:r>
          <a:r>
            <a:rPr kumimoji="1" lang="ja-JP" altLang="ja-JP" sz="1300">
              <a:solidFill>
                <a:schemeClr val="dk1"/>
              </a:solidFill>
              <a:latin typeface="ＭＳ Ｐゴシック" pitchFamily="50" charset="-128"/>
              <a:ea typeface="ＭＳ Ｐゴシック" pitchFamily="50" charset="-128"/>
              <a:cs typeface="+mn-cs"/>
            </a:rPr>
            <a:t>千円）</a:t>
          </a:r>
          <a:r>
            <a:rPr kumimoji="1" lang="ja-JP" altLang="en-US" sz="1300">
              <a:solidFill>
                <a:schemeClr val="dk1"/>
              </a:solidFill>
              <a:latin typeface="ＭＳ Ｐゴシック" pitchFamily="50" charset="-128"/>
              <a:ea typeface="ＭＳ Ｐゴシック" pitchFamily="50" charset="-128"/>
              <a:cs typeface="+mn-cs"/>
            </a:rPr>
            <a:t>、</a:t>
          </a:r>
          <a:r>
            <a:rPr kumimoji="1" lang="en-US" altLang="ja-JP" sz="1300">
              <a:latin typeface="ＭＳ Ｐゴシック" pitchFamily="50" charset="-128"/>
              <a:ea typeface="ＭＳ Ｐゴシック" pitchFamily="50" charset="-128"/>
            </a:rPr>
            <a:t>H28</a:t>
          </a:r>
          <a:r>
            <a:rPr kumimoji="1" lang="ja-JP" altLang="en-US" sz="1300">
              <a:latin typeface="ＭＳ Ｐゴシック" pitchFamily="50" charset="-128"/>
              <a:ea typeface="ＭＳ Ｐゴシック" pitchFamily="50" charset="-128"/>
            </a:rPr>
            <a:t>：</a:t>
          </a:r>
          <a:r>
            <a:rPr kumimoji="1" lang="en-US" altLang="ja-JP" sz="1300">
              <a:latin typeface="ＭＳ Ｐゴシック" pitchFamily="50" charset="-128"/>
              <a:ea typeface="ＭＳ Ｐゴシック" pitchFamily="50" charset="-128"/>
            </a:rPr>
            <a:t>373,125</a:t>
          </a:r>
          <a:r>
            <a:rPr kumimoji="1" lang="ja-JP" altLang="en-US" sz="1300">
              <a:latin typeface="ＭＳ Ｐゴシック" pitchFamily="50" charset="-128"/>
              <a:ea typeface="ＭＳ Ｐゴシック" pitchFamily="50" charset="-128"/>
            </a:rPr>
            <a:t>千円（内経常経費区分</a:t>
          </a:r>
          <a:r>
            <a:rPr kumimoji="1" lang="en-US" altLang="ja-JP" sz="1300">
              <a:latin typeface="ＭＳ Ｐゴシック" pitchFamily="50" charset="-128"/>
              <a:ea typeface="ＭＳ Ｐゴシック" pitchFamily="50" charset="-128"/>
            </a:rPr>
            <a:t>183,712</a:t>
          </a:r>
          <a:r>
            <a:rPr kumimoji="1" lang="ja-JP" altLang="en-US" sz="1300">
              <a:latin typeface="ＭＳ Ｐゴシック" pitchFamily="50" charset="-128"/>
              <a:ea typeface="ＭＳ Ｐゴシック" pitchFamily="50" charset="-128"/>
            </a:rPr>
            <a:t>千円））。</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85090</xdr:rowOff>
    </xdr:to>
    <xdr:cxnSp macro="">
      <xdr:nvCxnSpPr>
        <xdr:cNvPr id="130" name="直線コネクタ 129"/>
        <xdr:cNvCxnSpPr/>
      </xdr:nvCxnSpPr>
      <xdr:spPr>
        <a:xfrm flipV="1">
          <a:off x="4114800" y="112100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65</xdr:row>
      <xdr:rowOff>85090</xdr:rowOff>
    </xdr:to>
    <xdr:cxnSp macro="">
      <xdr:nvCxnSpPr>
        <xdr:cNvPr id="133" name="直線コネクタ 132"/>
        <xdr:cNvCxnSpPr/>
      </xdr:nvCxnSpPr>
      <xdr:spPr>
        <a:xfrm>
          <a:off x="3225800" y="1101699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65</xdr:row>
      <xdr:rowOff>94742</xdr:rowOff>
    </xdr:to>
    <xdr:cxnSp macro="">
      <xdr:nvCxnSpPr>
        <xdr:cNvPr id="136" name="直線コネクタ 135"/>
        <xdr:cNvCxnSpPr/>
      </xdr:nvCxnSpPr>
      <xdr:spPr>
        <a:xfrm flipV="1">
          <a:off x="2336800" y="110169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65</xdr:row>
      <xdr:rowOff>94742</xdr:rowOff>
    </xdr:to>
    <xdr:cxnSp macro="">
      <xdr:nvCxnSpPr>
        <xdr:cNvPr id="139" name="直線コネクタ 138"/>
        <xdr:cNvCxnSpPr/>
      </xdr:nvCxnSpPr>
      <xdr:spPr>
        <a:xfrm>
          <a:off x="1447800" y="110990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9" name="楕円 148"/>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82313</xdr:rowOff>
    </xdr:from>
    <xdr:ext cx="762000" cy="259045"/>
    <xdr:sp macro="" textlink="">
      <xdr:nvSpPr>
        <xdr:cNvPr id="150" name="財政構造の弾力性該当値テキスト"/>
        <xdr:cNvSpPr txBox="1"/>
      </xdr:nvSpPr>
      <xdr:spPr>
        <a:xfrm>
          <a:off x="5041900" y="1105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1" name="楕円 150"/>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2" name="テキスト ボックス 151"/>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54" name="テキスト ボックス 153"/>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5" name="楕円 154"/>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6" name="テキスト ボックス 155"/>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7" name="楕円 156"/>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58" name="テキスト ボックス 157"/>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a:t>
          </a:r>
          <a:r>
            <a:rPr kumimoji="1" lang="en-US" altLang="ja-JP" sz="1300">
              <a:latin typeface="ＭＳ Ｐゴシック" pitchFamily="50" charset="-128"/>
              <a:ea typeface="ＭＳ Ｐゴシック" pitchFamily="50" charset="-128"/>
            </a:rPr>
            <a:t>H28</a:t>
          </a:r>
          <a:r>
            <a:rPr kumimoji="1" lang="ja-JP" altLang="en-US" sz="1300">
              <a:latin typeface="ＭＳ Ｐゴシック" pitchFamily="50" charset="-128"/>
              <a:ea typeface="ＭＳ Ｐゴシック" pitchFamily="50" charset="-128"/>
            </a:rPr>
            <a:t>と比較して若干改善している。人件費の内、退職手当が減少したこと（</a:t>
          </a:r>
          <a:r>
            <a:rPr kumimoji="1" lang="en-US" altLang="ja-JP" sz="1300">
              <a:latin typeface="ＭＳ Ｐゴシック" pitchFamily="50" charset="-128"/>
              <a:ea typeface="ＭＳ Ｐゴシック" pitchFamily="50" charset="-128"/>
            </a:rPr>
            <a:t>H29</a:t>
          </a:r>
          <a:r>
            <a:rPr kumimoji="1" lang="ja-JP" altLang="en-US" sz="1300">
              <a:latin typeface="ＭＳ Ｐゴシック" pitchFamily="50" charset="-128"/>
              <a:ea typeface="ＭＳ Ｐゴシック" pitchFamily="50" charset="-128"/>
            </a:rPr>
            <a:t>：</a:t>
          </a:r>
          <a:r>
            <a:rPr kumimoji="1" lang="en-US" altLang="ja-JP" sz="1300">
              <a:latin typeface="ＭＳ Ｐゴシック" pitchFamily="50" charset="-128"/>
              <a:ea typeface="ＭＳ Ｐゴシック" pitchFamily="50" charset="-128"/>
            </a:rPr>
            <a:t>43,382</a:t>
          </a:r>
          <a:r>
            <a:rPr kumimoji="1" lang="ja-JP" altLang="en-US" sz="1300">
              <a:latin typeface="ＭＳ Ｐゴシック" pitchFamily="50" charset="-128"/>
              <a:ea typeface="ＭＳ Ｐゴシック" pitchFamily="50" charset="-128"/>
            </a:rPr>
            <a:t>千円、</a:t>
          </a:r>
          <a:r>
            <a:rPr kumimoji="1" lang="en-US" altLang="ja-JP" sz="1300">
              <a:latin typeface="ＭＳ Ｐゴシック" pitchFamily="50" charset="-128"/>
              <a:ea typeface="ＭＳ Ｐゴシック" pitchFamily="50" charset="-128"/>
            </a:rPr>
            <a:t>H28</a:t>
          </a:r>
          <a:r>
            <a:rPr kumimoji="1" lang="ja-JP" altLang="en-US" sz="1300">
              <a:latin typeface="ＭＳ Ｐゴシック" pitchFamily="50" charset="-128"/>
              <a:ea typeface="ＭＳ Ｐゴシック" pitchFamily="50" charset="-128"/>
            </a:rPr>
            <a:t>：</a:t>
          </a:r>
          <a:r>
            <a:rPr kumimoji="1" lang="en-US" altLang="ja-JP" sz="1300">
              <a:latin typeface="ＭＳ Ｐゴシック" pitchFamily="50" charset="-128"/>
              <a:ea typeface="ＭＳ Ｐゴシック" pitchFamily="50" charset="-128"/>
            </a:rPr>
            <a:t>89,805</a:t>
          </a:r>
          <a:r>
            <a:rPr kumimoji="1" lang="ja-JP" altLang="en-US" sz="1300">
              <a:latin typeface="ＭＳ Ｐゴシック" pitchFamily="50" charset="-128"/>
              <a:ea typeface="ＭＳ Ｐゴシック" pitchFamily="50" charset="-128"/>
            </a:rPr>
            <a:t>千円）や物件費の内、やまとクリーンパークの運営開始に伴い、これまで市が業者に委託していた一般廃棄物処理に係る経費がほぼなくなった</a:t>
          </a:r>
          <a:r>
            <a:rPr kumimoji="1" lang="ja-JP" altLang="ja-JP" sz="1300">
              <a:solidFill>
                <a:schemeClr val="dk1"/>
              </a:solidFill>
              <a:latin typeface="ＭＳ Ｐゴシック" pitchFamily="50" charset="-128"/>
              <a:ea typeface="ＭＳ Ｐゴシック" pitchFamily="50" charset="-128"/>
              <a:cs typeface="+mn-cs"/>
            </a:rPr>
            <a:t>（一部やまとクリーンパークで処理できない廃棄物については従来通り市が業者に委託（</a:t>
          </a:r>
          <a:r>
            <a:rPr kumimoji="1" lang="en-US" altLang="ja-JP" sz="1300">
              <a:solidFill>
                <a:schemeClr val="dk1"/>
              </a:solidFill>
              <a:latin typeface="ＭＳ Ｐゴシック" pitchFamily="50" charset="-128"/>
              <a:ea typeface="ＭＳ Ｐゴシック" pitchFamily="50" charset="-128"/>
              <a:cs typeface="+mn-cs"/>
            </a:rPr>
            <a:t>H29</a:t>
          </a:r>
          <a:r>
            <a:rPr kumimoji="1" lang="ja-JP" altLang="ja-JP" sz="1300">
              <a:solidFill>
                <a:schemeClr val="dk1"/>
              </a:solidFill>
              <a:latin typeface="ＭＳ Ｐゴシック" pitchFamily="50" charset="-128"/>
              <a:ea typeface="ＭＳ Ｐゴシック" pitchFamily="50" charset="-128"/>
              <a:cs typeface="+mn-cs"/>
            </a:rPr>
            <a:t>：</a:t>
          </a:r>
          <a:r>
            <a:rPr kumimoji="1" lang="en-US" altLang="ja-JP" sz="1300">
              <a:solidFill>
                <a:schemeClr val="dk1"/>
              </a:solidFill>
              <a:latin typeface="ＭＳ Ｐゴシック" pitchFamily="50" charset="-128"/>
              <a:ea typeface="ＭＳ Ｐゴシック" pitchFamily="50" charset="-128"/>
              <a:cs typeface="+mn-cs"/>
            </a:rPr>
            <a:t>1,439</a:t>
          </a:r>
          <a:r>
            <a:rPr kumimoji="1" lang="ja-JP" altLang="ja-JP" sz="1300">
              <a:solidFill>
                <a:schemeClr val="dk1"/>
              </a:solidFill>
              <a:latin typeface="ＭＳ Ｐゴシック" pitchFamily="50" charset="-128"/>
              <a:ea typeface="ＭＳ Ｐゴシック" pitchFamily="50" charset="-128"/>
              <a:cs typeface="+mn-cs"/>
            </a:rPr>
            <a:t>千円、</a:t>
          </a:r>
          <a:r>
            <a:rPr kumimoji="1" lang="en-US" altLang="ja-JP" sz="1300">
              <a:solidFill>
                <a:schemeClr val="dk1"/>
              </a:solidFill>
              <a:latin typeface="ＭＳ Ｐゴシック" pitchFamily="50" charset="-128"/>
              <a:ea typeface="ＭＳ Ｐゴシック" pitchFamily="50" charset="-128"/>
              <a:cs typeface="+mn-cs"/>
            </a:rPr>
            <a:t>H28</a:t>
          </a:r>
          <a:r>
            <a:rPr kumimoji="1" lang="ja-JP" altLang="ja-JP" sz="1300">
              <a:solidFill>
                <a:schemeClr val="dk1"/>
              </a:solidFill>
              <a:latin typeface="ＭＳ Ｐゴシック" pitchFamily="50" charset="-128"/>
              <a:ea typeface="ＭＳ Ｐゴシック" pitchFamily="50" charset="-128"/>
              <a:cs typeface="+mn-cs"/>
            </a:rPr>
            <a:t>：</a:t>
          </a:r>
          <a:r>
            <a:rPr kumimoji="1" lang="en-US" altLang="ja-JP" sz="1300">
              <a:solidFill>
                <a:schemeClr val="dk1"/>
              </a:solidFill>
              <a:latin typeface="ＭＳ Ｐゴシック" pitchFamily="50" charset="-128"/>
              <a:ea typeface="ＭＳ Ｐゴシック" pitchFamily="50" charset="-128"/>
              <a:cs typeface="+mn-cs"/>
            </a:rPr>
            <a:t>186,646</a:t>
          </a:r>
          <a:r>
            <a:rPr kumimoji="1" lang="ja-JP" altLang="ja-JP" sz="1300">
              <a:solidFill>
                <a:schemeClr val="dk1"/>
              </a:solidFill>
              <a:latin typeface="ＭＳ Ｐゴシック" pitchFamily="50" charset="-128"/>
              <a:ea typeface="ＭＳ Ｐゴシック" pitchFamily="50" charset="-128"/>
              <a:cs typeface="+mn-cs"/>
            </a:rPr>
            <a:t>千円）</a:t>
          </a:r>
          <a:r>
            <a:rPr kumimoji="1" lang="ja-JP" altLang="en-US" sz="1300">
              <a:solidFill>
                <a:schemeClr val="dk1"/>
              </a:solidFill>
              <a:latin typeface="ＭＳ Ｐゴシック" pitchFamily="50" charset="-128"/>
              <a:ea typeface="ＭＳ Ｐゴシック" pitchFamily="50" charset="-128"/>
              <a:cs typeface="+mn-cs"/>
            </a:rPr>
            <a:t>）</a:t>
          </a:r>
          <a:r>
            <a:rPr kumimoji="1" lang="ja-JP" altLang="en-US" sz="1300">
              <a:latin typeface="ＭＳ Ｐゴシック" pitchFamily="50" charset="-128"/>
              <a:ea typeface="ＭＳ Ｐゴシック" pitchFamily="50" charset="-128"/>
            </a:rPr>
            <a:t>こと等による。</a:t>
          </a:r>
          <a:endParaRPr kumimoji="1" lang="en-US" altLang="ja-JP" sz="1300">
            <a:latin typeface="ＭＳ Ｐゴシック" pitchFamily="50" charset="-128"/>
            <a:ea typeface="ＭＳ Ｐゴシック" pitchFamily="50" charset="-128"/>
          </a:endParaRPr>
        </a:p>
        <a:p>
          <a:r>
            <a:rPr kumimoji="1" lang="ja-JP" altLang="en-US" sz="1300">
              <a:latin typeface="ＭＳ Ｐゴシック" pitchFamily="50" charset="-128"/>
              <a:ea typeface="ＭＳ Ｐゴシック" pitchFamily="50" charset="-128"/>
            </a:rPr>
            <a:t>　今後も引き続き支出経費の適正化に努めていく。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122375</xdr:rowOff>
    </xdr:from>
    <xdr:to>
      <xdr:col>23</xdr:col>
      <xdr:colOff>133350</xdr:colOff>
      <xdr:row>81</xdr:row>
      <xdr:rowOff>134235</xdr:rowOff>
    </xdr:to>
    <xdr:cxnSp macro="">
      <xdr:nvCxnSpPr>
        <xdr:cNvPr id="193" name="直線コネクタ 192"/>
        <xdr:cNvCxnSpPr/>
      </xdr:nvCxnSpPr>
      <xdr:spPr>
        <a:xfrm flipV="1">
          <a:off x="4114800" y="14009825"/>
          <a:ext cx="838200" cy="1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118861</xdr:rowOff>
    </xdr:from>
    <xdr:to>
      <xdr:col>19</xdr:col>
      <xdr:colOff>133350</xdr:colOff>
      <xdr:row>81</xdr:row>
      <xdr:rowOff>134235</xdr:rowOff>
    </xdr:to>
    <xdr:cxnSp macro="">
      <xdr:nvCxnSpPr>
        <xdr:cNvPr id="196" name="直線コネクタ 195"/>
        <xdr:cNvCxnSpPr/>
      </xdr:nvCxnSpPr>
      <xdr:spPr>
        <a:xfrm>
          <a:off x="3225800" y="14006311"/>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81302</xdr:rowOff>
    </xdr:from>
    <xdr:to>
      <xdr:col>15</xdr:col>
      <xdr:colOff>82550</xdr:colOff>
      <xdr:row>81</xdr:row>
      <xdr:rowOff>118861</xdr:rowOff>
    </xdr:to>
    <xdr:cxnSp macro="">
      <xdr:nvCxnSpPr>
        <xdr:cNvPr id="199" name="直線コネクタ 198"/>
        <xdr:cNvCxnSpPr/>
      </xdr:nvCxnSpPr>
      <xdr:spPr>
        <a:xfrm>
          <a:off x="2336800" y="13968752"/>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56735</xdr:rowOff>
    </xdr:from>
    <xdr:to>
      <xdr:col>11</xdr:col>
      <xdr:colOff>31750</xdr:colOff>
      <xdr:row>81</xdr:row>
      <xdr:rowOff>81302</xdr:rowOff>
    </xdr:to>
    <xdr:cxnSp macro="">
      <xdr:nvCxnSpPr>
        <xdr:cNvPr id="202" name="直線コネクタ 201"/>
        <xdr:cNvCxnSpPr/>
      </xdr:nvCxnSpPr>
      <xdr:spPr>
        <a:xfrm>
          <a:off x="1447800" y="13944185"/>
          <a:ext cx="8890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71575</xdr:rowOff>
    </xdr:from>
    <xdr:to>
      <xdr:col>23</xdr:col>
      <xdr:colOff>184150</xdr:colOff>
      <xdr:row>82</xdr:row>
      <xdr:rowOff>1725</xdr:rowOff>
    </xdr:to>
    <xdr:sp macro="" textlink="">
      <xdr:nvSpPr>
        <xdr:cNvPr id="212" name="楕円 211"/>
        <xdr:cNvSpPr/>
      </xdr:nvSpPr>
      <xdr:spPr>
        <a:xfrm>
          <a:off x="4902200" y="139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43652</xdr:rowOff>
    </xdr:from>
    <xdr:ext cx="762000" cy="259045"/>
    <xdr:sp macro="" textlink="">
      <xdr:nvSpPr>
        <xdr:cNvPr id="213" name="人件費・物件費等の状況該当値テキスト"/>
        <xdr:cNvSpPr txBox="1"/>
      </xdr:nvSpPr>
      <xdr:spPr>
        <a:xfrm>
          <a:off x="5041900" y="139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83435</xdr:rowOff>
    </xdr:from>
    <xdr:to>
      <xdr:col>19</xdr:col>
      <xdr:colOff>184150</xdr:colOff>
      <xdr:row>82</xdr:row>
      <xdr:rowOff>13585</xdr:rowOff>
    </xdr:to>
    <xdr:sp macro="" textlink="">
      <xdr:nvSpPr>
        <xdr:cNvPr id="214" name="楕円 213"/>
        <xdr:cNvSpPr/>
      </xdr:nvSpPr>
      <xdr:spPr>
        <a:xfrm>
          <a:off x="4064000" y="139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169812</xdr:rowOff>
    </xdr:from>
    <xdr:ext cx="736600" cy="259045"/>
    <xdr:sp macro="" textlink="">
      <xdr:nvSpPr>
        <xdr:cNvPr id="215" name="テキスト ボックス 214"/>
        <xdr:cNvSpPr txBox="1"/>
      </xdr:nvSpPr>
      <xdr:spPr>
        <a:xfrm>
          <a:off x="3733800" y="1405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68061</xdr:rowOff>
    </xdr:from>
    <xdr:to>
      <xdr:col>15</xdr:col>
      <xdr:colOff>133350</xdr:colOff>
      <xdr:row>81</xdr:row>
      <xdr:rowOff>169661</xdr:rowOff>
    </xdr:to>
    <xdr:sp macro="" textlink="">
      <xdr:nvSpPr>
        <xdr:cNvPr id="216" name="楕円 215"/>
        <xdr:cNvSpPr/>
      </xdr:nvSpPr>
      <xdr:spPr>
        <a:xfrm>
          <a:off x="3175000" y="139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154438</xdr:rowOff>
    </xdr:from>
    <xdr:ext cx="762000" cy="259045"/>
    <xdr:sp macro="" textlink="">
      <xdr:nvSpPr>
        <xdr:cNvPr id="217" name="テキスト ボックス 216"/>
        <xdr:cNvSpPr txBox="1"/>
      </xdr:nvSpPr>
      <xdr:spPr>
        <a:xfrm>
          <a:off x="2844800" y="1404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30502</xdr:rowOff>
    </xdr:from>
    <xdr:to>
      <xdr:col>11</xdr:col>
      <xdr:colOff>82550</xdr:colOff>
      <xdr:row>81</xdr:row>
      <xdr:rowOff>132102</xdr:rowOff>
    </xdr:to>
    <xdr:sp macro="" textlink="">
      <xdr:nvSpPr>
        <xdr:cNvPr id="218" name="楕円 217"/>
        <xdr:cNvSpPr/>
      </xdr:nvSpPr>
      <xdr:spPr>
        <a:xfrm>
          <a:off x="2286000" y="139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142279</xdr:rowOff>
    </xdr:from>
    <xdr:ext cx="762000" cy="259045"/>
    <xdr:sp macro="" textlink="">
      <xdr:nvSpPr>
        <xdr:cNvPr id="219" name="テキスト ボックス 218"/>
        <xdr:cNvSpPr txBox="1"/>
      </xdr:nvSpPr>
      <xdr:spPr>
        <a:xfrm>
          <a:off x="1955800" y="1368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5935</xdr:rowOff>
    </xdr:from>
    <xdr:to>
      <xdr:col>7</xdr:col>
      <xdr:colOff>31750</xdr:colOff>
      <xdr:row>81</xdr:row>
      <xdr:rowOff>107535</xdr:rowOff>
    </xdr:to>
    <xdr:sp macro="" textlink="">
      <xdr:nvSpPr>
        <xdr:cNvPr id="220" name="楕円 219"/>
        <xdr:cNvSpPr/>
      </xdr:nvSpPr>
      <xdr:spPr>
        <a:xfrm>
          <a:off x="1397000" y="138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117712</xdr:rowOff>
    </xdr:from>
    <xdr:ext cx="762000" cy="259045"/>
    <xdr:sp macro="" textlink="">
      <xdr:nvSpPr>
        <xdr:cNvPr id="221" name="テキスト ボックス 220"/>
        <xdr:cNvSpPr txBox="1"/>
      </xdr:nvSpPr>
      <xdr:spPr>
        <a:xfrm>
          <a:off x="1066800" y="136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に財政健全化計画が終了したことに伴い、計画の一環として実施していた職員給与の１０％カット分を復活させた。その結果左表において</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H26.4.1</a:t>
          </a:r>
          <a:r>
            <a:rPr kumimoji="1" lang="ja-JP" altLang="en-US" sz="1300">
              <a:latin typeface="ＭＳ Ｐゴシック" panose="020B0600070205080204" pitchFamily="50" charset="-128"/>
              <a:ea typeface="ＭＳ Ｐゴシック" panose="020B0600070205080204" pitchFamily="50" charset="-128"/>
            </a:rPr>
            <a:t>時点給与）以降類似団体を上回っており、直近年度においてもその傾向は変わっておらず、給与の適正化に努めていく必要がある。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lang="en-US" altLang="ja-JP" sz="1300">
              <a:latin typeface="ＭＳ Ｐゴシック" pitchFamily="50" charset="-128"/>
              <a:ea typeface="ＭＳ Ｐゴシック" pitchFamily="50" charset="-128"/>
            </a:rPr>
            <a:t>※</a:t>
          </a:r>
          <a:r>
            <a:rPr lang="ja-JP" altLang="en-US" sz="1300">
              <a:latin typeface="ＭＳ Ｐゴシック" pitchFamily="50" charset="-128"/>
              <a:ea typeface="ＭＳ Ｐゴシック" pitchFamily="50" charset="-128"/>
            </a:rPr>
            <a:t>平成２９年度の数値については、前年度の数値を引用している。</a:t>
          </a:r>
          <a:endParaRPr kumimoji="1" lang="ja-JP" altLang="en-US" sz="1300">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55" name="直線コネクタ 254"/>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23989</xdr:rowOff>
    </xdr:to>
    <xdr:cxnSp macro="">
      <xdr:nvCxnSpPr>
        <xdr:cNvPr id="258" name="直線コネクタ 257"/>
        <xdr:cNvCxnSpPr/>
      </xdr:nvCxnSpPr>
      <xdr:spPr>
        <a:xfrm>
          <a:off x="15290800" y="1489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77611</xdr:rowOff>
    </xdr:to>
    <xdr:cxnSp macro="">
      <xdr:nvCxnSpPr>
        <xdr:cNvPr id="261" name="直線コネクタ 260"/>
        <xdr:cNvCxnSpPr/>
      </xdr:nvCxnSpPr>
      <xdr:spPr>
        <a:xfrm flipV="1">
          <a:off x="14401800" y="148999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131234</xdr:rowOff>
    </xdr:to>
    <xdr:cxnSp macro="">
      <xdr:nvCxnSpPr>
        <xdr:cNvPr id="264" name="直線コネクタ 263"/>
        <xdr:cNvCxnSpPr/>
      </xdr:nvCxnSpPr>
      <xdr:spPr>
        <a:xfrm flipV="1">
          <a:off x="13512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4" name="楕円 273"/>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5"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6" name="楕円 275"/>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7" name="テキスト ボックス 276"/>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78" name="楕円 277"/>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79" name="テキスト ボックス 278"/>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0" name="楕円 279"/>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1" name="テキスト ボックス 280"/>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財政健全化計画に基づき、人件費の抑制を図るために職員数の削減を実施しており、計画が終了してからも適正な職員数となるように努めてきている。しかしながら地理的・社会的要因等により公共施設数が数多く存在しており、未だ類似団体等と比較した際それらの平均を上回っている状況であり、また近年の人口減少も職員数割合の増大に拍車を掛けている。施設の統廃合等を視野に入れ、今後も引き続き職員数の適正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a:solidFill>
                <a:schemeClr val="dk1"/>
              </a:solidFill>
              <a:latin typeface="ＭＳ Ｐゴシック" pitchFamily="50" charset="-128"/>
              <a:ea typeface="ＭＳ Ｐゴシック" pitchFamily="50" charset="-128"/>
              <a:cs typeface="+mn-cs"/>
            </a:rPr>
            <a:t>※</a:t>
          </a:r>
          <a:r>
            <a:rPr lang="ja-JP" altLang="ja-JP" sz="1300">
              <a:solidFill>
                <a:schemeClr val="dk1"/>
              </a:solidFill>
              <a:latin typeface="ＭＳ Ｐゴシック" pitchFamily="50" charset="-128"/>
              <a:ea typeface="ＭＳ Ｐゴシック" pitchFamily="50" charset="-128"/>
              <a:cs typeface="+mn-cs"/>
            </a:rPr>
            <a:t>平成２９年度の数値については、前年度の数値を引用している。</a:t>
          </a:r>
          <a:endParaRPr kumimoji="1"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60053</xdr:rowOff>
    </xdr:from>
    <xdr:to>
      <xdr:col>81</xdr:col>
      <xdr:colOff>44450</xdr:colOff>
      <xdr:row>64</xdr:row>
      <xdr:rowOff>99695</xdr:rowOff>
    </xdr:to>
    <xdr:cxnSp macro="">
      <xdr:nvCxnSpPr>
        <xdr:cNvPr id="320" name="直線コネクタ 319"/>
        <xdr:cNvCxnSpPr/>
      </xdr:nvCxnSpPr>
      <xdr:spPr>
        <a:xfrm>
          <a:off x="16179800" y="11032853"/>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27305</xdr:rowOff>
    </xdr:from>
    <xdr:to>
      <xdr:col>77</xdr:col>
      <xdr:colOff>44450</xdr:colOff>
      <xdr:row>64</xdr:row>
      <xdr:rowOff>60053</xdr:rowOff>
    </xdr:to>
    <xdr:cxnSp macro="">
      <xdr:nvCxnSpPr>
        <xdr:cNvPr id="323" name="直線コネクタ 322"/>
        <xdr:cNvCxnSpPr/>
      </xdr:nvCxnSpPr>
      <xdr:spPr>
        <a:xfrm>
          <a:off x="15290800" y="1100010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136706</xdr:rowOff>
    </xdr:from>
    <xdr:to>
      <xdr:col>72</xdr:col>
      <xdr:colOff>203200</xdr:colOff>
      <xdr:row>64</xdr:row>
      <xdr:rowOff>27305</xdr:rowOff>
    </xdr:to>
    <xdr:cxnSp macro="">
      <xdr:nvCxnSpPr>
        <xdr:cNvPr id="326" name="直線コネクタ 325"/>
        <xdr:cNvCxnSpPr/>
      </xdr:nvCxnSpPr>
      <xdr:spPr>
        <a:xfrm>
          <a:off x="14401800" y="1093805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112576</xdr:rowOff>
    </xdr:from>
    <xdr:to>
      <xdr:col>68</xdr:col>
      <xdr:colOff>152400</xdr:colOff>
      <xdr:row>63</xdr:row>
      <xdr:rowOff>136706</xdr:rowOff>
    </xdr:to>
    <xdr:cxnSp macro="">
      <xdr:nvCxnSpPr>
        <xdr:cNvPr id="329" name="直線コネクタ 328"/>
        <xdr:cNvCxnSpPr/>
      </xdr:nvCxnSpPr>
      <xdr:spPr>
        <a:xfrm>
          <a:off x="13512800" y="109139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48895</xdr:rowOff>
    </xdr:from>
    <xdr:to>
      <xdr:col>81</xdr:col>
      <xdr:colOff>95250</xdr:colOff>
      <xdr:row>64</xdr:row>
      <xdr:rowOff>150495</xdr:rowOff>
    </xdr:to>
    <xdr:sp macro="" textlink="">
      <xdr:nvSpPr>
        <xdr:cNvPr id="339" name="楕円 338"/>
        <xdr:cNvSpPr/>
      </xdr:nvSpPr>
      <xdr:spPr>
        <a:xfrm>
          <a:off x="16967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20972</xdr:rowOff>
    </xdr:from>
    <xdr:ext cx="762000" cy="259045"/>
    <xdr:sp macro="" textlink="">
      <xdr:nvSpPr>
        <xdr:cNvPr id="340" name="定員管理の状況該当値テキスト"/>
        <xdr:cNvSpPr txBox="1"/>
      </xdr:nvSpPr>
      <xdr:spPr>
        <a:xfrm>
          <a:off x="17106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9253</xdr:rowOff>
    </xdr:from>
    <xdr:to>
      <xdr:col>77</xdr:col>
      <xdr:colOff>95250</xdr:colOff>
      <xdr:row>64</xdr:row>
      <xdr:rowOff>110853</xdr:rowOff>
    </xdr:to>
    <xdr:sp macro="" textlink="">
      <xdr:nvSpPr>
        <xdr:cNvPr id="341" name="楕円 340"/>
        <xdr:cNvSpPr/>
      </xdr:nvSpPr>
      <xdr:spPr>
        <a:xfrm>
          <a:off x="16129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95630</xdr:rowOff>
    </xdr:from>
    <xdr:ext cx="736600" cy="259045"/>
    <xdr:sp macro="" textlink="">
      <xdr:nvSpPr>
        <xdr:cNvPr id="342" name="テキスト ボックス 341"/>
        <xdr:cNvSpPr txBox="1"/>
      </xdr:nvSpPr>
      <xdr:spPr>
        <a:xfrm>
          <a:off x="15798800" y="1106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147955</xdr:rowOff>
    </xdr:from>
    <xdr:to>
      <xdr:col>73</xdr:col>
      <xdr:colOff>44450</xdr:colOff>
      <xdr:row>64</xdr:row>
      <xdr:rowOff>78105</xdr:rowOff>
    </xdr:to>
    <xdr:sp macro="" textlink="">
      <xdr:nvSpPr>
        <xdr:cNvPr id="343" name="楕円 342"/>
        <xdr:cNvSpPr/>
      </xdr:nvSpPr>
      <xdr:spPr>
        <a:xfrm>
          <a:off x="15240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62882</xdr:rowOff>
    </xdr:from>
    <xdr:ext cx="762000" cy="259045"/>
    <xdr:sp macro="" textlink="">
      <xdr:nvSpPr>
        <xdr:cNvPr id="344" name="テキスト ボックス 343"/>
        <xdr:cNvSpPr txBox="1"/>
      </xdr:nvSpPr>
      <xdr:spPr>
        <a:xfrm>
          <a:off x="14909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85906</xdr:rowOff>
    </xdr:from>
    <xdr:to>
      <xdr:col>68</xdr:col>
      <xdr:colOff>203200</xdr:colOff>
      <xdr:row>64</xdr:row>
      <xdr:rowOff>16056</xdr:rowOff>
    </xdr:to>
    <xdr:sp macro="" textlink="">
      <xdr:nvSpPr>
        <xdr:cNvPr id="345" name="楕円 344"/>
        <xdr:cNvSpPr/>
      </xdr:nvSpPr>
      <xdr:spPr>
        <a:xfrm>
          <a:off x="14351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833</xdr:rowOff>
    </xdr:from>
    <xdr:ext cx="762000" cy="259045"/>
    <xdr:sp macro="" textlink="">
      <xdr:nvSpPr>
        <xdr:cNvPr id="346" name="テキスト ボックス 345"/>
        <xdr:cNvSpPr txBox="1"/>
      </xdr:nvSpPr>
      <xdr:spPr>
        <a:xfrm>
          <a:off x="14020800" y="109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61776</xdr:rowOff>
    </xdr:from>
    <xdr:to>
      <xdr:col>64</xdr:col>
      <xdr:colOff>152400</xdr:colOff>
      <xdr:row>63</xdr:row>
      <xdr:rowOff>163376</xdr:rowOff>
    </xdr:to>
    <xdr:sp macro="" textlink="">
      <xdr:nvSpPr>
        <xdr:cNvPr id="347" name="楕円 346"/>
        <xdr:cNvSpPr/>
      </xdr:nvSpPr>
      <xdr:spPr>
        <a:xfrm>
          <a:off x="13462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148153</xdr:rowOff>
    </xdr:from>
    <xdr:ext cx="762000" cy="259045"/>
    <xdr:sp macro="" textlink="">
      <xdr:nvSpPr>
        <xdr:cNvPr id="348" name="テキスト ボックス 347"/>
        <xdr:cNvSpPr txBox="1"/>
      </xdr:nvSpPr>
      <xdr:spPr>
        <a:xfrm>
          <a:off x="13131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普通建設事業の抑制や</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等におこなった低利の借換による繰上償還等により前年度に引き続き減少傾向にある。しかしながら今後複数の大型事業を予定していること等から後年度における実質公債費比率は増加すると見込んでいる。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実質公債費比率の上昇を抑えるために普通建設事業の取捨選択をおこない、より一層費用対効果を意識した財政運営が必要になると考える。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105833</xdr:rowOff>
    </xdr:to>
    <xdr:cxnSp macro="">
      <xdr:nvCxnSpPr>
        <xdr:cNvPr id="382" name="直線コネクタ 381"/>
        <xdr:cNvCxnSpPr/>
      </xdr:nvCxnSpPr>
      <xdr:spPr>
        <a:xfrm flipV="1">
          <a:off x="16179800" y="72504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43</xdr:row>
      <xdr:rowOff>6773</xdr:rowOff>
    </xdr:to>
    <xdr:cxnSp macro="">
      <xdr:nvCxnSpPr>
        <xdr:cNvPr id="385" name="直線コネクタ 384"/>
        <xdr:cNvCxnSpPr/>
      </xdr:nvCxnSpPr>
      <xdr:spPr>
        <a:xfrm flipV="1">
          <a:off x="15290800" y="730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63077</xdr:rowOff>
    </xdr:to>
    <xdr:cxnSp macro="">
      <xdr:nvCxnSpPr>
        <xdr:cNvPr id="388" name="直線コネクタ 387"/>
        <xdr:cNvCxnSpPr/>
      </xdr:nvCxnSpPr>
      <xdr:spPr>
        <a:xfrm flipV="1">
          <a:off x="14401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71120</xdr:rowOff>
    </xdr:to>
    <xdr:cxnSp macro="">
      <xdr:nvCxnSpPr>
        <xdr:cNvPr id="391" name="直線コネクタ 390"/>
        <xdr:cNvCxnSpPr/>
      </xdr:nvCxnSpPr>
      <xdr:spPr>
        <a:xfrm flipV="1">
          <a:off x="13512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1" name="楕円 400"/>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2"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3" name="楕円 402"/>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4" name="テキスト ボックス 403"/>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5" name="楕円 404"/>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06" name="テキスト ボックス 405"/>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7" name="楕円 406"/>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8" name="テキスト ボックス 407"/>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9" name="楕円 408"/>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0" name="テキスト ボックス 40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将来負担比率を引き下げる要素となる基金積立については、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にかけて財政調整基金を積み立てたこと等により増加しているものの、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より起債充当率が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％となっている過疎対策事業債が起債可能となったこと等により起債残高が前年度より増加している。そのため結果として、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よりも将来負担比率が増加してしまっている。また後年度においては複数の大型事業を予定していること等から将来負担比率はより増大していくものと考えられる。将来負担比率の上昇を抑えるために、より一層費用対効果を考慮した財政運営が必要になると考え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125772</xdr:rowOff>
    </xdr:from>
    <xdr:to>
      <xdr:col>81</xdr:col>
      <xdr:colOff>44450</xdr:colOff>
      <xdr:row>19</xdr:row>
      <xdr:rowOff>143468</xdr:rowOff>
    </xdr:to>
    <xdr:cxnSp macro="">
      <xdr:nvCxnSpPr>
        <xdr:cNvPr id="444" name="直線コネクタ 443"/>
        <xdr:cNvCxnSpPr/>
      </xdr:nvCxnSpPr>
      <xdr:spPr>
        <a:xfrm>
          <a:off x="16179800" y="3383322"/>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125772</xdr:rowOff>
    </xdr:from>
    <xdr:to>
      <xdr:col>77</xdr:col>
      <xdr:colOff>44450</xdr:colOff>
      <xdr:row>20</xdr:row>
      <xdr:rowOff>29930</xdr:rowOff>
    </xdr:to>
    <xdr:cxnSp macro="">
      <xdr:nvCxnSpPr>
        <xdr:cNvPr id="447" name="直線コネクタ 446"/>
        <xdr:cNvCxnSpPr/>
      </xdr:nvCxnSpPr>
      <xdr:spPr>
        <a:xfrm flipV="1">
          <a:off x="15290800" y="3383322"/>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29930</xdr:rowOff>
    </xdr:from>
    <xdr:to>
      <xdr:col>72</xdr:col>
      <xdr:colOff>203200</xdr:colOff>
      <xdr:row>20</xdr:row>
      <xdr:rowOff>154601</xdr:rowOff>
    </xdr:to>
    <xdr:cxnSp macro="">
      <xdr:nvCxnSpPr>
        <xdr:cNvPr id="450" name="直線コネクタ 449"/>
        <xdr:cNvCxnSpPr/>
      </xdr:nvCxnSpPr>
      <xdr:spPr>
        <a:xfrm flipV="1">
          <a:off x="14401800" y="345893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136102</xdr:rowOff>
    </xdr:from>
    <xdr:to>
      <xdr:col>68</xdr:col>
      <xdr:colOff>152400</xdr:colOff>
      <xdr:row>20</xdr:row>
      <xdr:rowOff>154601</xdr:rowOff>
    </xdr:to>
    <xdr:cxnSp macro="">
      <xdr:nvCxnSpPr>
        <xdr:cNvPr id="453" name="直線コネクタ 452"/>
        <xdr:cNvCxnSpPr/>
      </xdr:nvCxnSpPr>
      <xdr:spPr>
        <a:xfrm>
          <a:off x="13512800" y="3565102"/>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92668</xdr:rowOff>
    </xdr:from>
    <xdr:to>
      <xdr:col>81</xdr:col>
      <xdr:colOff>95250</xdr:colOff>
      <xdr:row>20</xdr:row>
      <xdr:rowOff>22818</xdr:rowOff>
    </xdr:to>
    <xdr:sp macro="" textlink="">
      <xdr:nvSpPr>
        <xdr:cNvPr id="463" name="楕円 462"/>
        <xdr:cNvSpPr/>
      </xdr:nvSpPr>
      <xdr:spPr>
        <a:xfrm>
          <a:off x="169672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64745</xdr:rowOff>
    </xdr:from>
    <xdr:ext cx="762000" cy="259045"/>
    <xdr:sp macro="" textlink="">
      <xdr:nvSpPr>
        <xdr:cNvPr id="464" name="将来負担の状況該当値テキスト"/>
        <xdr:cNvSpPr txBox="1"/>
      </xdr:nvSpPr>
      <xdr:spPr>
        <a:xfrm>
          <a:off x="17106900" y="332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74972</xdr:rowOff>
    </xdr:from>
    <xdr:to>
      <xdr:col>77</xdr:col>
      <xdr:colOff>95250</xdr:colOff>
      <xdr:row>20</xdr:row>
      <xdr:rowOff>5122</xdr:rowOff>
    </xdr:to>
    <xdr:sp macro="" textlink="">
      <xdr:nvSpPr>
        <xdr:cNvPr id="465" name="楕円 464"/>
        <xdr:cNvSpPr/>
      </xdr:nvSpPr>
      <xdr:spPr>
        <a:xfrm>
          <a:off x="16129000" y="33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161349</xdr:rowOff>
    </xdr:from>
    <xdr:ext cx="736600" cy="259045"/>
    <xdr:sp macro="" textlink="">
      <xdr:nvSpPr>
        <xdr:cNvPr id="466" name="テキスト ボックス 465"/>
        <xdr:cNvSpPr txBox="1"/>
      </xdr:nvSpPr>
      <xdr:spPr>
        <a:xfrm>
          <a:off x="15798800" y="341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150580</xdr:rowOff>
    </xdr:from>
    <xdr:to>
      <xdr:col>73</xdr:col>
      <xdr:colOff>44450</xdr:colOff>
      <xdr:row>20</xdr:row>
      <xdr:rowOff>80730</xdr:rowOff>
    </xdr:to>
    <xdr:sp macro="" textlink="">
      <xdr:nvSpPr>
        <xdr:cNvPr id="467" name="楕円 466"/>
        <xdr:cNvSpPr/>
      </xdr:nvSpPr>
      <xdr:spPr>
        <a:xfrm>
          <a:off x="15240000" y="34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65507</xdr:rowOff>
    </xdr:from>
    <xdr:ext cx="762000" cy="259045"/>
    <xdr:sp macro="" textlink="">
      <xdr:nvSpPr>
        <xdr:cNvPr id="468" name="テキスト ボックス 467"/>
        <xdr:cNvSpPr txBox="1"/>
      </xdr:nvSpPr>
      <xdr:spPr>
        <a:xfrm>
          <a:off x="14909800" y="349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103801</xdr:rowOff>
    </xdr:from>
    <xdr:to>
      <xdr:col>68</xdr:col>
      <xdr:colOff>203200</xdr:colOff>
      <xdr:row>21</xdr:row>
      <xdr:rowOff>33951</xdr:rowOff>
    </xdr:to>
    <xdr:sp macro="" textlink="">
      <xdr:nvSpPr>
        <xdr:cNvPr id="469" name="楕円 468"/>
        <xdr:cNvSpPr/>
      </xdr:nvSpPr>
      <xdr:spPr>
        <a:xfrm>
          <a:off x="14351000" y="35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18728</xdr:rowOff>
    </xdr:from>
    <xdr:ext cx="762000" cy="259045"/>
    <xdr:sp macro="" textlink="">
      <xdr:nvSpPr>
        <xdr:cNvPr id="470" name="テキスト ボックス 469"/>
        <xdr:cNvSpPr txBox="1"/>
      </xdr:nvSpPr>
      <xdr:spPr>
        <a:xfrm>
          <a:off x="14020800" y="361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85302</xdr:rowOff>
    </xdr:from>
    <xdr:to>
      <xdr:col>64</xdr:col>
      <xdr:colOff>152400</xdr:colOff>
      <xdr:row>21</xdr:row>
      <xdr:rowOff>15452</xdr:rowOff>
    </xdr:to>
    <xdr:sp macro="" textlink="">
      <xdr:nvSpPr>
        <xdr:cNvPr id="471" name="楕円 470"/>
        <xdr:cNvSpPr/>
      </xdr:nvSpPr>
      <xdr:spPr>
        <a:xfrm>
          <a:off x="13462000" y="35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229</xdr:rowOff>
    </xdr:from>
    <xdr:ext cx="762000" cy="259045"/>
    <xdr:sp macro="" textlink="">
      <xdr:nvSpPr>
        <xdr:cNvPr id="472" name="テキスト ボックス 471"/>
        <xdr:cNvSpPr txBox="1"/>
      </xdr:nvSpPr>
      <xdr:spPr>
        <a:xfrm>
          <a:off x="13131800" y="36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26,490
26,204
60.58
15,218,115
14,403,633
767,303
7,583,080
18,077,860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退職手当分が減少していたこと等もあり、経常経費分の人件費全体としても減少傾向にある。しかしながら類似団体等と比較した際には大きくそれらを上回っており、今後も人件費の適正化に努めていく必要があると考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39</xdr:row>
      <xdr:rowOff>24130</xdr:rowOff>
    </xdr:to>
    <xdr:cxnSp macro="">
      <xdr:nvCxnSpPr>
        <xdr:cNvPr id="66" name="直線コネクタ 65"/>
        <xdr:cNvCxnSpPr/>
      </xdr:nvCxnSpPr>
      <xdr:spPr>
        <a:xfrm flipV="1">
          <a:off x="3987800" y="6626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24130</xdr:rowOff>
    </xdr:to>
    <xdr:cxnSp macro="">
      <xdr:nvCxnSpPr>
        <xdr:cNvPr id="69" name="直線コネクタ 68"/>
        <xdr:cNvCxnSpPr/>
      </xdr:nvCxnSpPr>
      <xdr:spPr>
        <a:xfrm>
          <a:off x="3098800" y="659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111760</xdr:rowOff>
    </xdr:to>
    <xdr:cxnSp macro="">
      <xdr:nvCxnSpPr>
        <xdr:cNvPr id="72" name="直線コネクタ 71"/>
        <xdr:cNvCxnSpPr/>
      </xdr:nvCxnSpPr>
      <xdr:spPr>
        <a:xfrm flipV="1">
          <a:off x="2209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111760</xdr:rowOff>
    </xdr:to>
    <xdr:cxnSp macro="">
      <xdr:nvCxnSpPr>
        <xdr:cNvPr id="75" name="直線コネクタ 74"/>
        <xdr:cNvCxnSpPr/>
      </xdr:nvCxnSpPr>
      <xdr:spPr>
        <a:xfrm>
          <a:off x="1320800" y="6527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までと比較して物件費における経常収支比率は改善している。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よりやまとクリーンパークが運営を開始したことに伴い、これまで業者に委託していた一般廃棄物処理業務に係る支出がほぼなくなったこと等による。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今後も物件費の適正化に努めていく。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20864</xdr:rowOff>
    </xdr:to>
    <xdr:cxnSp macro="">
      <xdr:nvCxnSpPr>
        <xdr:cNvPr id="129" name="直線コネクタ 128"/>
        <xdr:cNvCxnSpPr/>
      </xdr:nvCxnSpPr>
      <xdr:spPr>
        <a:xfrm flipV="1">
          <a:off x="15671800" y="24619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42636</xdr:rowOff>
    </xdr:to>
    <xdr:cxnSp macro="">
      <xdr:nvCxnSpPr>
        <xdr:cNvPr id="132" name="直線コネクタ 131"/>
        <xdr:cNvCxnSpPr/>
      </xdr:nvCxnSpPr>
      <xdr:spPr>
        <a:xfrm flipV="1">
          <a:off x="14782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42636</xdr:rowOff>
    </xdr:to>
    <xdr:cxnSp macro="">
      <xdr:nvCxnSpPr>
        <xdr:cNvPr id="135" name="直線コネクタ 134"/>
        <xdr:cNvCxnSpPr/>
      </xdr:nvCxnSpPr>
      <xdr:spPr>
        <a:xfrm>
          <a:off x="13893800" y="255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9979</xdr:rowOff>
    </xdr:to>
    <xdr:cxnSp macro="">
      <xdr:nvCxnSpPr>
        <xdr:cNvPr id="138" name="直線コネクタ 137"/>
        <xdr:cNvCxnSpPr/>
      </xdr:nvCxnSpPr>
      <xdr:spPr>
        <a:xfrm flipV="1">
          <a:off x="13004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9"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57" name="テキスト ボックス 156"/>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は、人口減少等に伴う生活保護費の減少（</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1,254,775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1,343,907</a:t>
          </a:r>
          <a:r>
            <a:rPr kumimoji="1" lang="ja-JP" altLang="en-US" sz="1300">
              <a:latin typeface="ＭＳ Ｐゴシック" panose="020B0600070205080204" pitchFamily="50" charset="-128"/>
              <a:ea typeface="ＭＳ Ｐゴシック" panose="020B0600070205080204" pitchFamily="50" charset="-128"/>
            </a:rPr>
            <a:t>千円）等により扶助費全体としても</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と比較して減少傾向にある。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88900</xdr:rowOff>
    </xdr:to>
    <xdr:cxnSp macro="">
      <xdr:nvCxnSpPr>
        <xdr:cNvPr id="190" name="直線コネクタ 189"/>
        <xdr:cNvCxnSpPr/>
      </xdr:nvCxnSpPr>
      <xdr:spPr>
        <a:xfrm flipV="1">
          <a:off x="3987800" y="9804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58</xdr:row>
      <xdr:rowOff>88900</xdr:rowOff>
    </xdr:to>
    <xdr:cxnSp macro="">
      <xdr:nvCxnSpPr>
        <xdr:cNvPr id="193" name="直線コネクタ 192"/>
        <xdr:cNvCxnSpPr/>
      </xdr:nvCxnSpPr>
      <xdr:spPr>
        <a:xfrm>
          <a:off x="3098800" y="9715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58</xdr:row>
      <xdr:rowOff>25400</xdr:rowOff>
    </xdr:to>
    <xdr:cxnSp macro="">
      <xdr:nvCxnSpPr>
        <xdr:cNvPr id="196" name="直線コネクタ 195"/>
        <xdr:cNvCxnSpPr/>
      </xdr:nvCxnSpPr>
      <xdr:spPr>
        <a:xfrm flipV="1">
          <a:off x="2209800" y="9715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133350</xdr:rowOff>
    </xdr:from>
    <xdr:to>
      <xdr:col>11</xdr:col>
      <xdr:colOff>9525</xdr:colOff>
      <xdr:row>58</xdr:row>
      <xdr:rowOff>25400</xdr:rowOff>
    </xdr:to>
    <xdr:cxnSp macro="">
      <xdr:nvCxnSpPr>
        <xdr:cNvPr id="199" name="直線コネクタ 198"/>
        <xdr:cNvCxnSpPr/>
      </xdr:nvCxnSpPr>
      <xdr:spPr>
        <a:xfrm>
          <a:off x="1320800" y="990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10"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2" name="テキスト ボックス 211"/>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4" name="テキスト ボックス 21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82550</xdr:rowOff>
    </xdr:from>
    <xdr:to>
      <xdr:col>6</xdr:col>
      <xdr:colOff>171450</xdr:colOff>
      <xdr:row>58</xdr:row>
      <xdr:rowOff>12700</xdr:rowOff>
    </xdr:to>
    <xdr:sp macro="" textlink="">
      <xdr:nvSpPr>
        <xdr:cNvPr id="217" name="楕円 216"/>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168927</xdr:rowOff>
    </xdr:from>
    <xdr:ext cx="762000" cy="259045"/>
    <xdr:sp macro="" textlink="">
      <xdr:nvSpPr>
        <xdr:cNvPr id="218" name="テキスト ボックス 217"/>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と比較して大きく増大している。主な要因としては「その他」の内の繰出金経費が大きく増大したことが挙げられ、その中でも（下水道に対する繰出金の考え方が従来から変動したことにより）、市の下水道会計に対する繰出金経費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までと比べて増大している。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下水道利用者の加入促進等の推進等により使用料の増加を図り、繰出金の適正化に努めていく。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59</xdr:row>
      <xdr:rowOff>24130</xdr:rowOff>
    </xdr:to>
    <xdr:cxnSp macro="">
      <xdr:nvCxnSpPr>
        <xdr:cNvPr id="251" name="直線コネクタ 250"/>
        <xdr:cNvCxnSpPr/>
      </xdr:nvCxnSpPr>
      <xdr:spPr>
        <a:xfrm>
          <a:off x="15671800" y="99415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168910</xdr:rowOff>
    </xdr:to>
    <xdr:cxnSp macro="">
      <xdr:nvCxnSpPr>
        <xdr:cNvPr id="254" name="直線コネクタ 253"/>
        <xdr:cNvCxnSpPr/>
      </xdr:nvCxnSpPr>
      <xdr:spPr>
        <a:xfrm>
          <a:off x="14782800" y="990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130810</xdr:rowOff>
    </xdr:to>
    <xdr:cxnSp macro="">
      <xdr:nvCxnSpPr>
        <xdr:cNvPr id="257" name="直線コネクタ 256"/>
        <xdr:cNvCxnSpPr/>
      </xdr:nvCxnSpPr>
      <xdr:spPr>
        <a:xfrm>
          <a:off x="13893800" y="987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100330</xdr:rowOff>
    </xdr:to>
    <xdr:cxnSp macro="">
      <xdr:nvCxnSpPr>
        <xdr:cNvPr id="260" name="直線コネクタ 259"/>
        <xdr:cNvCxnSpPr/>
      </xdr:nvCxnSpPr>
      <xdr:spPr>
        <a:xfrm>
          <a:off x="13004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70" name="楕円 269"/>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71"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2" name="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4" name="楕円 273"/>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5" name="テキスト ボックス 274"/>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6" name="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と比べて若干増加傾向にある。葛城清掃事務組合や奈良県広域消防組合等に対する負担金は減少してはいるものの、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よりやまとクリーンパークが運営を開始したことに伴い、やまと広域環境衛生事務組合に対する負担金（</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166,400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15,760</a:t>
          </a:r>
          <a:r>
            <a:rPr kumimoji="1" lang="ja-JP" altLang="en-US" sz="1300">
              <a:latin typeface="ＭＳ Ｐゴシック" panose="020B0600070205080204" pitchFamily="50" charset="-128"/>
              <a:ea typeface="ＭＳ Ｐゴシック" panose="020B0600070205080204" pitchFamily="50" charset="-128"/>
            </a:rPr>
            <a:t>千円）が大きく増大したことが主な要因であると考えられる。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28702</xdr:rowOff>
    </xdr:to>
    <xdr:cxnSp macro="">
      <xdr:nvCxnSpPr>
        <xdr:cNvPr id="309" name="直線コネクタ 308"/>
        <xdr:cNvCxnSpPr/>
      </xdr:nvCxnSpPr>
      <xdr:spPr>
        <a:xfrm>
          <a:off x="15671800" y="63220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149860</xdr:rowOff>
    </xdr:to>
    <xdr:cxnSp macro="">
      <xdr:nvCxnSpPr>
        <xdr:cNvPr id="312" name="直線コネクタ 311"/>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168148</xdr:rowOff>
    </xdr:to>
    <xdr:cxnSp macro="">
      <xdr:nvCxnSpPr>
        <xdr:cNvPr id="315" name="直線コネクタ 314"/>
        <xdr:cNvCxnSpPr/>
      </xdr:nvCxnSpPr>
      <xdr:spPr>
        <a:xfrm flipV="1">
          <a:off x="13893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168148</xdr:rowOff>
    </xdr:to>
    <xdr:cxnSp macro="">
      <xdr:nvCxnSpPr>
        <xdr:cNvPr id="318" name="直線コネクタ 317"/>
        <xdr:cNvCxnSpPr/>
      </xdr:nvCxnSpPr>
      <xdr:spPr>
        <a:xfrm>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8" name="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1" name="テキスト ボックス 330"/>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3" name="テキスト ボックス 332"/>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4" name="楕円 333"/>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5" name="テキスト ボックス 33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較してほぼ横ばいになっている。しかし後年度には大型建設事業が控えており、その分公債費についても増大していくと見込んでいる。できうる限り公債費の増大を抑えるために、今後も引き続き事業の取捨選択をおこない、費用対効果を考慮した財政運営が必要になると考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81280</xdr:rowOff>
    </xdr:to>
    <xdr:cxnSp macro="">
      <xdr:nvCxnSpPr>
        <xdr:cNvPr id="370" name="直線コネクタ 369"/>
        <xdr:cNvCxnSpPr/>
      </xdr:nvCxnSpPr>
      <xdr:spPr>
        <a:xfrm>
          <a:off x="3987800" y="1345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81280</xdr:rowOff>
    </xdr:to>
    <xdr:cxnSp macro="">
      <xdr:nvCxnSpPr>
        <xdr:cNvPr id="373" name="直線コネクタ 372"/>
        <xdr:cNvCxnSpPr/>
      </xdr:nvCxnSpPr>
      <xdr:spPr>
        <a:xfrm>
          <a:off x="3098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79</xdr:row>
      <xdr:rowOff>107950</xdr:rowOff>
    </xdr:to>
    <xdr:cxnSp macro="">
      <xdr:nvCxnSpPr>
        <xdr:cNvPr id="376" name="直線コネクタ 375"/>
        <xdr:cNvCxnSpPr/>
      </xdr:nvCxnSpPr>
      <xdr:spPr>
        <a:xfrm flipV="1">
          <a:off x="2209800" y="134467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123189</xdr:rowOff>
    </xdr:to>
    <xdr:cxnSp macro="">
      <xdr:nvCxnSpPr>
        <xdr:cNvPr id="379" name="直線コネクタ 378"/>
        <xdr:cNvCxnSpPr/>
      </xdr:nvCxnSpPr>
      <xdr:spPr>
        <a:xfrm flipV="1">
          <a:off x="1320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1" name="楕円 390"/>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2" name="テキスト ボックス 391"/>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3" name="楕円 392"/>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4" name="テキスト ボックス 393"/>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5" name="楕円 394"/>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6" name="テキスト ボックス 395"/>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72389</xdr:rowOff>
    </xdr:from>
    <xdr:to>
      <xdr:col>6</xdr:col>
      <xdr:colOff>171450</xdr:colOff>
      <xdr:row>80</xdr:row>
      <xdr:rowOff>2539</xdr:rowOff>
    </xdr:to>
    <xdr:sp macro="" textlink="">
      <xdr:nvSpPr>
        <xdr:cNvPr id="397" name="楕円 396"/>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158766</xdr:rowOff>
    </xdr:from>
    <xdr:ext cx="762000" cy="259045"/>
    <xdr:sp macro="" textlink="">
      <xdr:nvSpPr>
        <xdr:cNvPr id="398" name="テキスト ボックス 397"/>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と比較して人件費、物件費等について改善が見られるものの、繰出金等の増があったため全体としてはほぼ横ばいとなっている。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に引き続き類似団体等と比較して高い比率となっており、今後も改善に努めていく必要がある。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28702</xdr:rowOff>
    </xdr:to>
    <xdr:cxnSp macro="">
      <xdr:nvCxnSpPr>
        <xdr:cNvPr id="429" name="直線コネクタ 428"/>
        <xdr:cNvCxnSpPr/>
      </xdr:nvCxnSpPr>
      <xdr:spPr>
        <a:xfrm flipV="1">
          <a:off x="15671800" y="135549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79</xdr:row>
      <xdr:rowOff>28702</xdr:rowOff>
    </xdr:to>
    <xdr:cxnSp macro="">
      <xdr:nvCxnSpPr>
        <xdr:cNvPr id="432" name="直線コネクタ 431"/>
        <xdr:cNvCxnSpPr/>
      </xdr:nvCxnSpPr>
      <xdr:spPr>
        <a:xfrm>
          <a:off x="14782800" y="133766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90424</xdr:rowOff>
    </xdr:to>
    <xdr:cxnSp macro="">
      <xdr:nvCxnSpPr>
        <xdr:cNvPr id="435" name="直線コネクタ 434"/>
        <xdr:cNvCxnSpPr/>
      </xdr:nvCxnSpPr>
      <xdr:spPr>
        <a:xfrm flipV="1">
          <a:off x="13893800" y="13376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78</xdr:row>
      <xdr:rowOff>90424</xdr:rowOff>
    </xdr:to>
    <xdr:cxnSp macro="">
      <xdr:nvCxnSpPr>
        <xdr:cNvPr id="438" name="直線コネクタ 437"/>
        <xdr:cNvCxnSpPr/>
      </xdr:nvCxnSpPr>
      <xdr:spPr>
        <a:xfrm>
          <a:off x="13004800" y="13321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48" name="楕円 447"/>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49"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50" name="楕円 449"/>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51" name="テキスト ボックス 450"/>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2" name="楕円 451"/>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3" name="テキスト ボックス 452"/>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4" name="楕円 453"/>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5" name="テキスト ボックス 454"/>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6" name="楕円 455"/>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7" name="テキスト ボックス 456"/>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33541</xdr:rowOff>
    </xdr:from>
    <xdr:to>
      <xdr:col>29</xdr:col>
      <xdr:colOff>127000</xdr:colOff>
      <xdr:row>12</xdr:row>
      <xdr:rowOff>81413</xdr:rowOff>
    </xdr:to>
    <xdr:cxnSp macro="">
      <xdr:nvCxnSpPr>
        <xdr:cNvPr id="50" name="直線コネクタ 49"/>
        <xdr:cNvCxnSpPr/>
      </xdr:nvCxnSpPr>
      <xdr:spPr bwMode="auto">
        <a:xfrm flipV="1">
          <a:off x="5003800" y="2138566"/>
          <a:ext cx="647700" cy="4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81413</xdr:rowOff>
    </xdr:from>
    <xdr:to>
      <xdr:col>26</xdr:col>
      <xdr:colOff>50800</xdr:colOff>
      <xdr:row>12</xdr:row>
      <xdr:rowOff>157442</xdr:rowOff>
    </xdr:to>
    <xdr:cxnSp macro="">
      <xdr:nvCxnSpPr>
        <xdr:cNvPr id="53" name="直線コネクタ 52"/>
        <xdr:cNvCxnSpPr/>
      </xdr:nvCxnSpPr>
      <xdr:spPr bwMode="auto">
        <a:xfrm flipV="1">
          <a:off x="4305300" y="2186438"/>
          <a:ext cx="698500" cy="7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157442</xdr:rowOff>
    </xdr:from>
    <xdr:to>
      <xdr:col>22</xdr:col>
      <xdr:colOff>114300</xdr:colOff>
      <xdr:row>13</xdr:row>
      <xdr:rowOff>69298</xdr:rowOff>
    </xdr:to>
    <xdr:cxnSp macro="">
      <xdr:nvCxnSpPr>
        <xdr:cNvPr id="56" name="直線コネクタ 55"/>
        <xdr:cNvCxnSpPr/>
      </xdr:nvCxnSpPr>
      <xdr:spPr bwMode="auto">
        <a:xfrm flipV="1">
          <a:off x="3606800" y="2262467"/>
          <a:ext cx="698500" cy="83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69298</xdr:rowOff>
    </xdr:from>
    <xdr:to>
      <xdr:col>18</xdr:col>
      <xdr:colOff>177800</xdr:colOff>
      <xdr:row>14</xdr:row>
      <xdr:rowOff>56305</xdr:rowOff>
    </xdr:to>
    <xdr:cxnSp macro="">
      <xdr:nvCxnSpPr>
        <xdr:cNvPr id="59" name="直線コネクタ 58"/>
        <xdr:cNvCxnSpPr/>
      </xdr:nvCxnSpPr>
      <xdr:spPr bwMode="auto">
        <a:xfrm flipV="1">
          <a:off x="2908300" y="2345773"/>
          <a:ext cx="698500" cy="15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154191</xdr:rowOff>
    </xdr:from>
    <xdr:to>
      <xdr:col>29</xdr:col>
      <xdr:colOff>177800</xdr:colOff>
      <xdr:row>12</xdr:row>
      <xdr:rowOff>84341</xdr:rowOff>
    </xdr:to>
    <xdr:sp macro="" textlink="">
      <xdr:nvSpPr>
        <xdr:cNvPr id="69" name="楕円 68"/>
        <xdr:cNvSpPr/>
      </xdr:nvSpPr>
      <xdr:spPr bwMode="auto">
        <a:xfrm>
          <a:off x="5600700" y="208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170718</xdr:rowOff>
    </xdr:from>
    <xdr:ext cx="762000" cy="259045"/>
    <xdr:sp macro="" textlink="">
      <xdr:nvSpPr>
        <xdr:cNvPr id="70" name="人口1人当たり決算額の推移該当値テキスト130"/>
        <xdr:cNvSpPr txBox="1"/>
      </xdr:nvSpPr>
      <xdr:spPr>
        <a:xfrm>
          <a:off x="5740400" y="193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30613</xdr:rowOff>
    </xdr:from>
    <xdr:to>
      <xdr:col>26</xdr:col>
      <xdr:colOff>101600</xdr:colOff>
      <xdr:row>12</xdr:row>
      <xdr:rowOff>132213</xdr:rowOff>
    </xdr:to>
    <xdr:sp macro="" textlink="">
      <xdr:nvSpPr>
        <xdr:cNvPr id="71" name="楕円 70"/>
        <xdr:cNvSpPr/>
      </xdr:nvSpPr>
      <xdr:spPr bwMode="auto">
        <a:xfrm>
          <a:off x="4953000" y="213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142390</xdr:rowOff>
    </xdr:from>
    <xdr:ext cx="736600" cy="259045"/>
    <xdr:sp macro="" textlink="">
      <xdr:nvSpPr>
        <xdr:cNvPr id="72" name="テキスト ボックス 71"/>
        <xdr:cNvSpPr txBox="1"/>
      </xdr:nvSpPr>
      <xdr:spPr>
        <a:xfrm>
          <a:off x="4622800" y="190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106642</xdr:rowOff>
    </xdr:from>
    <xdr:to>
      <xdr:col>22</xdr:col>
      <xdr:colOff>165100</xdr:colOff>
      <xdr:row>13</xdr:row>
      <xdr:rowOff>36792</xdr:rowOff>
    </xdr:to>
    <xdr:sp macro="" textlink="">
      <xdr:nvSpPr>
        <xdr:cNvPr id="73" name="楕円 72"/>
        <xdr:cNvSpPr/>
      </xdr:nvSpPr>
      <xdr:spPr bwMode="auto">
        <a:xfrm>
          <a:off x="4254500" y="221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46969</xdr:rowOff>
    </xdr:from>
    <xdr:ext cx="762000" cy="259045"/>
    <xdr:sp macro="" textlink="">
      <xdr:nvSpPr>
        <xdr:cNvPr id="74" name="テキスト ボックス 73"/>
        <xdr:cNvSpPr txBox="1"/>
      </xdr:nvSpPr>
      <xdr:spPr>
        <a:xfrm>
          <a:off x="3924300" y="198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18498</xdr:rowOff>
    </xdr:from>
    <xdr:to>
      <xdr:col>19</xdr:col>
      <xdr:colOff>38100</xdr:colOff>
      <xdr:row>13</xdr:row>
      <xdr:rowOff>120098</xdr:rowOff>
    </xdr:to>
    <xdr:sp macro="" textlink="">
      <xdr:nvSpPr>
        <xdr:cNvPr id="75" name="楕円 74"/>
        <xdr:cNvSpPr/>
      </xdr:nvSpPr>
      <xdr:spPr bwMode="auto">
        <a:xfrm>
          <a:off x="3556000" y="229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130275</xdr:rowOff>
    </xdr:from>
    <xdr:ext cx="762000" cy="259045"/>
    <xdr:sp macro="" textlink="">
      <xdr:nvSpPr>
        <xdr:cNvPr id="76" name="テキスト ボックス 75"/>
        <xdr:cNvSpPr txBox="1"/>
      </xdr:nvSpPr>
      <xdr:spPr>
        <a:xfrm>
          <a:off x="3225800" y="20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5505</xdr:rowOff>
    </xdr:from>
    <xdr:to>
      <xdr:col>15</xdr:col>
      <xdr:colOff>101600</xdr:colOff>
      <xdr:row>14</xdr:row>
      <xdr:rowOff>107105</xdr:rowOff>
    </xdr:to>
    <xdr:sp macro="" textlink="">
      <xdr:nvSpPr>
        <xdr:cNvPr id="77" name="楕円 76"/>
        <xdr:cNvSpPr/>
      </xdr:nvSpPr>
      <xdr:spPr bwMode="auto">
        <a:xfrm>
          <a:off x="2857500" y="245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117282</xdr:rowOff>
    </xdr:from>
    <xdr:ext cx="762000" cy="259045"/>
    <xdr:sp macro="" textlink="">
      <xdr:nvSpPr>
        <xdr:cNvPr id="78" name="テキスト ボックス 77"/>
        <xdr:cNvSpPr txBox="1"/>
      </xdr:nvSpPr>
      <xdr:spPr>
        <a:xfrm>
          <a:off x="2527300" y="222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128623</xdr:rowOff>
    </xdr:from>
    <xdr:to>
      <xdr:col>29</xdr:col>
      <xdr:colOff>127000</xdr:colOff>
      <xdr:row>35</xdr:row>
      <xdr:rowOff>160101</xdr:rowOff>
    </xdr:to>
    <xdr:cxnSp macro="">
      <xdr:nvCxnSpPr>
        <xdr:cNvPr id="110" name="直線コネクタ 109"/>
        <xdr:cNvCxnSpPr/>
      </xdr:nvCxnSpPr>
      <xdr:spPr bwMode="auto">
        <a:xfrm flipV="1">
          <a:off x="5003800" y="6738973"/>
          <a:ext cx="647700" cy="3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160010</xdr:rowOff>
    </xdr:from>
    <xdr:to>
      <xdr:col>26</xdr:col>
      <xdr:colOff>50800</xdr:colOff>
      <xdr:row>35</xdr:row>
      <xdr:rowOff>160101</xdr:rowOff>
    </xdr:to>
    <xdr:cxnSp macro="">
      <xdr:nvCxnSpPr>
        <xdr:cNvPr id="113" name="直線コネクタ 112"/>
        <xdr:cNvCxnSpPr/>
      </xdr:nvCxnSpPr>
      <xdr:spPr bwMode="auto">
        <a:xfrm>
          <a:off x="4305300" y="6770360"/>
          <a:ext cx="698500" cy="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64958</xdr:rowOff>
    </xdr:from>
    <xdr:to>
      <xdr:col>22</xdr:col>
      <xdr:colOff>114300</xdr:colOff>
      <xdr:row>35</xdr:row>
      <xdr:rowOff>160010</xdr:rowOff>
    </xdr:to>
    <xdr:cxnSp macro="">
      <xdr:nvCxnSpPr>
        <xdr:cNvPr id="116" name="直線コネクタ 115"/>
        <xdr:cNvCxnSpPr/>
      </xdr:nvCxnSpPr>
      <xdr:spPr bwMode="auto">
        <a:xfrm>
          <a:off x="3606800" y="6675308"/>
          <a:ext cx="698500" cy="9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35766</xdr:rowOff>
    </xdr:from>
    <xdr:to>
      <xdr:col>18</xdr:col>
      <xdr:colOff>177800</xdr:colOff>
      <xdr:row>35</xdr:row>
      <xdr:rowOff>64958</xdr:rowOff>
    </xdr:to>
    <xdr:cxnSp macro="">
      <xdr:nvCxnSpPr>
        <xdr:cNvPr id="119" name="直線コネクタ 118"/>
        <xdr:cNvCxnSpPr/>
      </xdr:nvCxnSpPr>
      <xdr:spPr bwMode="auto">
        <a:xfrm>
          <a:off x="2908300" y="6646116"/>
          <a:ext cx="698500" cy="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77823</xdr:rowOff>
    </xdr:from>
    <xdr:to>
      <xdr:col>29</xdr:col>
      <xdr:colOff>177800</xdr:colOff>
      <xdr:row>35</xdr:row>
      <xdr:rowOff>179423</xdr:rowOff>
    </xdr:to>
    <xdr:sp macro="" textlink="">
      <xdr:nvSpPr>
        <xdr:cNvPr id="129" name="楕円 128"/>
        <xdr:cNvSpPr/>
      </xdr:nvSpPr>
      <xdr:spPr bwMode="auto">
        <a:xfrm>
          <a:off x="5600700" y="668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265800</xdr:rowOff>
    </xdr:from>
    <xdr:ext cx="762000" cy="259045"/>
    <xdr:sp macro="" textlink="">
      <xdr:nvSpPr>
        <xdr:cNvPr id="130" name="人口1人当たり決算額の推移該当値テキスト445"/>
        <xdr:cNvSpPr txBox="1"/>
      </xdr:nvSpPr>
      <xdr:spPr>
        <a:xfrm>
          <a:off x="5740400" y="653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109301</xdr:rowOff>
    </xdr:from>
    <xdr:to>
      <xdr:col>26</xdr:col>
      <xdr:colOff>101600</xdr:colOff>
      <xdr:row>35</xdr:row>
      <xdr:rowOff>210901</xdr:rowOff>
    </xdr:to>
    <xdr:sp macro="" textlink="">
      <xdr:nvSpPr>
        <xdr:cNvPr id="131" name="楕円 130"/>
        <xdr:cNvSpPr/>
      </xdr:nvSpPr>
      <xdr:spPr bwMode="auto">
        <a:xfrm>
          <a:off x="4953000" y="671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221078</xdr:rowOff>
    </xdr:from>
    <xdr:ext cx="736600" cy="259045"/>
    <xdr:sp macro="" textlink="">
      <xdr:nvSpPr>
        <xdr:cNvPr id="132" name="テキスト ボックス 131"/>
        <xdr:cNvSpPr txBox="1"/>
      </xdr:nvSpPr>
      <xdr:spPr>
        <a:xfrm>
          <a:off x="4622800" y="648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109210</xdr:rowOff>
    </xdr:from>
    <xdr:to>
      <xdr:col>22</xdr:col>
      <xdr:colOff>165100</xdr:colOff>
      <xdr:row>35</xdr:row>
      <xdr:rowOff>210810</xdr:rowOff>
    </xdr:to>
    <xdr:sp macro="" textlink="">
      <xdr:nvSpPr>
        <xdr:cNvPr id="133" name="楕円 132"/>
        <xdr:cNvSpPr/>
      </xdr:nvSpPr>
      <xdr:spPr bwMode="auto">
        <a:xfrm>
          <a:off x="4254500" y="671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220987</xdr:rowOff>
    </xdr:from>
    <xdr:ext cx="762000" cy="259045"/>
    <xdr:sp macro="" textlink="">
      <xdr:nvSpPr>
        <xdr:cNvPr id="134" name="テキスト ボックス 133"/>
        <xdr:cNvSpPr txBox="1"/>
      </xdr:nvSpPr>
      <xdr:spPr>
        <a:xfrm>
          <a:off x="3924300" y="648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14158</xdr:rowOff>
    </xdr:from>
    <xdr:to>
      <xdr:col>19</xdr:col>
      <xdr:colOff>38100</xdr:colOff>
      <xdr:row>35</xdr:row>
      <xdr:rowOff>115758</xdr:rowOff>
    </xdr:to>
    <xdr:sp macro="" textlink="">
      <xdr:nvSpPr>
        <xdr:cNvPr id="135" name="楕円 134"/>
        <xdr:cNvSpPr/>
      </xdr:nvSpPr>
      <xdr:spPr bwMode="auto">
        <a:xfrm>
          <a:off x="3556000" y="662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125935</xdr:rowOff>
    </xdr:from>
    <xdr:ext cx="762000" cy="259045"/>
    <xdr:sp macro="" textlink="">
      <xdr:nvSpPr>
        <xdr:cNvPr id="136" name="テキスト ボックス 135"/>
        <xdr:cNvSpPr txBox="1"/>
      </xdr:nvSpPr>
      <xdr:spPr>
        <a:xfrm>
          <a:off x="3225800" y="63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327866</xdr:rowOff>
    </xdr:from>
    <xdr:to>
      <xdr:col>15</xdr:col>
      <xdr:colOff>101600</xdr:colOff>
      <xdr:row>35</xdr:row>
      <xdr:rowOff>86566</xdr:rowOff>
    </xdr:to>
    <xdr:sp macro="" textlink="">
      <xdr:nvSpPr>
        <xdr:cNvPr id="137" name="楕円 136"/>
        <xdr:cNvSpPr/>
      </xdr:nvSpPr>
      <xdr:spPr bwMode="auto">
        <a:xfrm>
          <a:off x="2857500" y="659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96743</xdr:rowOff>
    </xdr:from>
    <xdr:ext cx="762000" cy="259045"/>
    <xdr:sp macro="" textlink="">
      <xdr:nvSpPr>
        <xdr:cNvPr id="138" name="テキスト ボックス 137"/>
        <xdr:cNvSpPr txBox="1"/>
      </xdr:nvSpPr>
      <xdr:spPr>
        <a:xfrm>
          <a:off x="2527300" y="636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26,490
26,204
60.58
15,218,115
14,403,633
767,303
7,583,080
18,077,860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102553</xdr:rowOff>
    </xdr:from>
    <xdr:to>
      <xdr:col>24</xdr:col>
      <xdr:colOff>63500</xdr:colOff>
      <xdr:row>33</xdr:row>
      <xdr:rowOff>115088</xdr:rowOff>
    </xdr:to>
    <xdr:cxnSp macro="">
      <xdr:nvCxnSpPr>
        <xdr:cNvPr id="61" name="直線コネクタ 60"/>
        <xdr:cNvCxnSpPr/>
      </xdr:nvCxnSpPr>
      <xdr:spPr>
        <a:xfrm>
          <a:off x="3797300" y="5760403"/>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102553</xdr:rowOff>
    </xdr:from>
    <xdr:to>
      <xdr:col>19</xdr:col>
      <xdr:colOff>177800</xdr:colOff>
      <xdr:row>33</xdr:row>
      <xdr:rowOff>139452</xdr:rowOff>
    </xdr:to>
    <xdr:cxnSp macro="">
      <xdr:nvCxnSpPr>
        <xdr:cNvPr id="64" name="直線コネクタ 63"/>
        <xdr:cNvCxnSpPr/>
      </xdr:nvCxnSpPr>
      <xdr:spPr>
        <a:xfrm flipV="1">
          <a:off x="2908300" y="5760403"/>
          <a:ext cx="889000" cy="3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139452</xdr:rowOff>
    </xdr:from>
    <xdr:to>
      <xdr:col>15</xdr:col>
      <xdr:colOff>50800</xdr:colOff>
      <xdr:row>34</xdr:row>
      <xdr:rowOff>50470</xdr:rowOff>
    </xdr:to>
    <xdr:cxnSp macro="">
      <xdr:nvCxnSpPr>
        <xdr:cNvPr id="67" name="直線コネクタ 66"/>
        <xdr:cNvCxnSpPr/>
      </xdr:nvCxnSpPr>
      <xdr:spPr>
        <a:xfrm flipV="1">
          <a:off x="2019300" y="5797302"/>
          <a:ext cx="8890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50470</xdr:rowOff>
    </xdr:from>
    <xdr:to>
      <xdr:col>10</xdr:col>
      <xdr:colOff>114300</xdr:colOff>
      <xdr:row>34</xdr:row>
      <xdr:rowOff>85065</xdr:rowOff>
    </xdr:to>
    <xdr:cxnSp macro="">
      <xdr:nvCxnSpPr>
        <xdr:cNvPr id="70" name="直線コネクタ 69"/>
        <xdr:cNvCxnSpPr/>
      </xdr:nvCxnSpPr>
      <xdr:spPr>
        <a:xfrm flipV="1">
          <a:off x="1130300" y="5879770"/>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100702</xdr:rowOff>
    </xdr:from>
    <xdr:ext cx="534377" cy="259045"/>
    <xdr:sp macro="" textlink="">
      <xdr:nvSpPr>
        <xdr:cNvPr id="72" name="テキスト ボックス 71"/>
        <xdr:cNvSpPr txBox="1"/>
      </xdr:nvSpPr>
      <xdr:spPr>
        <a:xfrm>
          <a:off x="1752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64288</xdr:rowOff>
    </xdr:from>
    <xdr:to>
      <xdr:col>24</xdr:col>
      <xdr:colOff>114300</xdr:colOff>
      <xdr:row>33</xdr:row>
      <xdr:rowOff>165888</xdr:rowOff>
    </xdr:to>
    <xdr:sp macro="" textlink="">
      <xdr:nvSpPr>
        <xdr:cNvPr id="80" name="楕円 79"/>
        <xdr:cNvSpPr/>
      </xdr:nvSpPr>
      <xdr:spPr>
        <a:xfrm>
          <a:off x="4584700" y="57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87165</xdr:rowOff>
    </xdr:from>
    <xdr:ext cx="534377" cy="259045"/>
    <xdr:sp macro="" textlink="">
      <xdr:nvSpPr>
        <xdr:cNvPr id="81" name="人件費該当値テキスト"/>
        <xdr:cNvSpPr txBox="1"/>
      </xdr:nvSpPr>
      <xdr:spPr>
        <a:xfrm>
          <a:off x="4686300" y="55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51753</xdr:rowOff>
    </xdr:from>
    <xdr:to>
      <xdr:col>20</xdr:col>
      <xdr:colOff>38100</xdr:colOff>
      <xdr:row>33</xdr:row>
      <xdr:rowOff>153353</xdr:rowOff>
    </xdr:to>
    <xdr:sp macro="" textlink="">
      <xdr:nvSpPr>
        <xdr:cNvPr id="82" name="楕円 81"/>
        <xdr:cNvSpPr/>
      </xdr:nvSpPr>
      <xdr:spPr>
        <a:xfrm>
          <a:off x="3746500" y="5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169880</xdr:rowOff>
    </xdr:from>
    <xdr:ext cx="534377" cy="259045"/>
    <xdr:sp macro="" textlink="">
      <xdr:nvSpPr>
        <xdr:cNvPr id="83" name="テキスト ボックス 82"/>
        <xdr:cNvSpPr txBox="1"/>
      </xdr:nvSpPr>
      <xdr:spPr>
        <a:xfrm>
          <a:off x="3530111" y="548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88652</xdr:rowOff>
    </xdr:from>
    <xdr:to>
      <xdr:col>15</xdr:col>
      <xdr:colOff>101600</xdr:colOff>
      <xdr:row>34</xdr:row>
      <xdr:rowOff>18802</xdr:rowOff>
    </xdr:to>
    <xdr:sp macro="" textlink="">
      <xdr:nvSpPr>
        <xdr:cNvPr id="84" name="楕円 83"/>
        <xdr:cNvSpPr/>
      </xdr:nvSpPr>
      <xdr:spPr>
        <a:xfrm>
          <a:off x="28575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35329</xdr:rowOff>
    </xdr:from>
    <xdr:ext cx="534377" cy="259045"/>
    <xdr:sp macro="" textlink="">
      <xdr:nvSpPr>
        <xdr:cNvPr id="85" name="テキスト ボックス 84"/>
        <xdr:cNvSpPr txBox="1"/>
      </xdr:nvSpPr>
      <xdr:spPr>
        <a:xfrm>
          <a:off x="2641111" y="55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171120</xdr:rowOff>
    </xdr:from>
    <xdr:to>
      <xdr:col>10</xdr:col>
      <xdr:colOff>165100</xdr:colOff>
      <xdr:row>34</xdr:row>
      <xdr:rowOff>101270</xdr:rowOff>
    </xdr:to>
    <xdr:sp macro="" textlink="">
      <xdr:nvSpPr>
        <xdr:cNvPr id="86" name="楕円 85"/>
        <xdr:cNvSpPr/>
      </xdr:nvSpPr>
      <xdr:spPr>
        <a:xfrm>
          <a:off x="1968500" y="58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117797</xdr:rowOff>
    </xdr:from>
    <xdr:ext cx="534377" cy="259045"/>
    <xdr:sp macro="" textlink="">
      <xdr:nvSpPr>
        <xdr:cNvPr id="87" name="テキスト ボックス 86"/>
        <xdr:cNvSpPr txBox="1"/>
      </xdr:nvSpPr>
      <xdr:spPr>
        <a:xfrm>
          <a:off x="1752111" y="56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34265</xdr:rowOff>
    </xdr:from>
    <xdr:to>
      <xdr:col>6</xdr:col>
      <xdr:colOff>38100</xdr:colOff>
      <xdr:row>34</xdr:row>
      <xdr:rowOff>135865</xdr:rowOff>
    </xdr:to>
    <xdr:sp macro="" textlink="">
      <xdr:nvSpPr>
        <xdr:cNvPr id="88" name="楕円 87"/>
        <xdr:cNvSpPr/>
      </xdr:nvSpPr>
      <xdr:spPr>
        <a:xfrm>
          <a:off x="1079500" y="58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126992</xdr:rowOff>
    </xdr:from>
    <xdr:ext cx="534377" cy="259045"/>
    <xdr:sp macro="" textlink="">
      <xdr:nvSpPr>
        <xdr:cNvPr id="89" name="テキスト ボックス 88"/>
        <xdr:cNvSpPr txBox="1"/>
      </xdr:nvSpPr>
      <xdr:spPr>
        <a:xfrm>
          <a:off x="863111" y="59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145034</xdr:rowOff>
    </xdr:from>
    <xdr:to>
      <xdr:col>24</xdr:col>
      <xdr:colOff>63500</xdr:colOff>
      <xdr:row>57</xdr:row>
      <xdr:rowOff>171060</xdr:rowOff>
    </xdr:to>
    <xdr:cxnSp macro="">
      <xdr:nvCxnSpPr>
        <xdr:cNvPr id="118" name="直線コネクタ 117"/>
        <xdr:cNvCxnSpPr/>
      </xdr:nvCxnSpPr>
      <xdr:spPr>
        <a:xfrm>
          <a:off x="3797300" y="9917684"/>
          <a:ext cx="838200" cy="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145034</xdr:rowOff>
    </xdr:from>
    <xdr:to>
      <xdr:col>19</xdr:col>
      <xdr:colOff>177800</xdr:colOff>
      <xdr:row>57</xdr:row>
      <xdr:rowOff>150989</xdr:rowOff>
    </xdr:to>
    <xdr:cxnSp macro="">
      <xdr:nvCxnSpPr>
        <xdr:cNvPr id="121" name="直線コネクタ 120"/>
        <xdr:cNvCxnSpPr/>
      </xdr:nvCxnSpPr>
      <xdr:spPr>
        <a:xfrm flipV="1">
          <a:off x="2908300" y="9917684"/>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150989</xdr:rowOff>
    </xdr:from>
    <xdr:to>
      <xdr:col>15</xdr:col>
      <xdr:colOff>50800</xdr:colOff>
      <xdr:row>58</xdr:row>
      <xdr:rowOff>5321</xdr:rowOff>
    </xdr:to>
    <xdr:cxnSp macro="">
      <xdr:nvCxnSpPr>
        <xdr:cNvPr id="124" name="直線コネクタ 123"/>
        <xdr:cNvCxnSpPr/>
      </xdr:nvCxnSpPr>
      <xdr:spPr>
        <a:xfrm flipV="1">
          <a:off x="2019300" y="9923639"/>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169700</xdr:rowOff>
    </xdr:from>
    <xdr:to>
      <xdr:col>10</xdr:col>
      <xdr:colOff>114300</xdr:colOff>
      <xdr:row>58</xdr:row>
      <xdr:rowOff>5321</xdr:rowOff>
    </xdr:to>
    <xdr:cxnSp macro="">
      <xdr:nvCxnSpPr>
        <xdr:cNvPr id="127" name="直線コネクタ 126"/>
        <xdr:cNvCxnSpPr/>
      </xdr:nvCxnSpPr>
      <xdr:spPr>
        <a:xfrm>
          <a:off x="1130300" y="9942350"/>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120260</xdr:rowOff>
    </xdr:from>
    <xdr:to>
      <xdr:col>24</xdr:col>
      <xdr:colOff>114300</xdr:colOff>
      <xdr:row>58</xdr:row>
      <xdr:rowOff>50410</xdr:rowOff>
    </xdr:to>
    <xdr:sp macro="" textlink="">
      <xdr:nvSpPr>
        <xdr:cNvPr id="137" name="楕円 136"/>
        <xdr:cNvSpPr/>
      </xdr:nvSpPr>
      <xdr:spPr>
        <a:xfrm>
          <a:off x="4584700" y="98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94234</xdr:rowOff>
    </xdr:from>
    <xdr:to>
      <xdr:col>20</xdr:col>
      <xdr:colOff>38100</xdr:colOff>
      <xdr:row>58</xdr:row>
      <xdr:rowOff>24384</xdr:rowOff>
    </xdr:to>
    <xdr:sp macro="" textlink="">
      <xdr:nvSpPr>
        <xdr:cNvPr id="139" name="楕円 138"/>
        <xdr:cNvSpPr/>
      </xdr:nvSpPr>
      <xdr:spPr>
        <a:xfrm>
          <a:off x="37465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15511</xdr:rowOff>
    </xdr:from>
    <xdr:ext cx="534377" cy="259045"/>
    <xdr:sp macro="" textlink="">
      <xdr:nvSpPr>
        <xdr:cNvPr id="140" name="テキスト ボックス 139"/>
        <xdr:cNvSpPr txBox="1"/>
      </xdr:nvSpPr>
      <xdr:spPr>
        <a:xfrm>
          <a:off x="3530111" y="99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100189</xdr:rowOff>
    </xdr:from>
    <xdr:to>
      <xdr:col>15</xdr:col>
      <xdr:colOff>101600</xdr:colOff>
      <xdr:row>58</xdr:row>
      <xdr:rowOff>30339</xdr:rowOff>
    </xdr:to>
    <xdr:sp macro="" textlink="">
      <xdr:nvSpPr>
        <xdr:cNvPr id="141" name="楕円 140"/>
        <xdr:cNvSpPr/>
      </xdr:nvSpPr>
      <xdr:spPr>
        <a:xfrm>
          <a:off x="2857500" y="9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21466</xdr:rowOff>
    </xdr:from>
    <xdr:ext cx="534377" cy="259045"/>
    <xdr:sp macro="" textlink="">
      <xdr:nvSpPr>
        <xdr:cNvPr id="142" name="テキスト ボックス 141"/>
        <xdr:cNvSpPr txBox="1"/>
      </xdr:nvSpPr>
      <xdr:spPr>
        <a:xfrm>
          <a:off x="2641111" y="99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125971</xdr:rowOff>
    </xdr:from>
    <xdr:to>
      <xdr:col>10</xdr:col>
      <xdr:colOff>165100</xdr:colOff>
      <xdr:row>58</xdr:row>
      <xdr:rowOff>56121</xdr:rowOff>
    </xdr:to>
    <xdr:sp macro="" textlink="">
      <xdr:nvSpPr>
        <xdr:cNvPr id="143" name="楕円 142"/>
        <xdr:cNvSpPr/>
      </xdr:nvSpPr>
      <xdr:spPr>
        <a:xfrm>
          <a:off x="1968500" y="98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47248</xdr:rowOff>
    </xdr:from>
    <xdr:ext cx="534377" cy="259045"/>
    <xdr:sp macro="" textlink="">
      <xdr:nvSpPr>
        <xdr:cNvPr id="144" name="テキスト ボックス 143"/>
        <xdr:cNvSpPr txBox="1"/>
      </xdr:nvSpPr>
      <xdr:spPr>
        <a:xfrm>
          <a:off x="1752111" y="99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118900</xdr:rowOff>
    </xdr:from>
    <xdr:to>
      <xdr:col>6</xdr:col>
      <xdr:colOff>38100</xdr:colOff>
      <xdr:row>58</xdr:row>
      <xdr:rowOff>49050</xdr:rowOff>
    </xdr:to>
    <xdr:sp macro="" textlink="">
      <xdr:nvSpPr>
        <xdr:cNvPr id="145" name="楕円 144"/>
        <xdr:cNvSpPr/>
      </xdr:nvSpPr>
      <xdr:spPr>
        <a:xfrm>
          <a:off x="1079500" y="98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40177</xdr:rowOff>
    </xdr:from>
    <xdr:ext cx="534377" cy="259045"/>
    <xdr:sp macro="" textlink="">
      <xdr:nvSpPr>
        <xdr:cNvPr id="146" name="テキスト ボックス 145"/>
        <xdr:cNvSpPr txBox="1"/>
      </xdr:nvSpPr>
      <xdr:spPr>
        <a:xfrm>
          <a:off x="863111" y="99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120661</xdr:rowOff>
    </xdr:from>
    <xdr:to>
      <xdr:col>24</xdr:col>
      <xdr:colOff>63500</xdr:colOff>
      <xdr:row>78</xdr:row>
      <xdr:rowOff>167035</xdr:rowOff>
    </xdr:to>
    <xdr:cxnSp macro="">
      <xdr:nvCxnSpPr>
        <xdr:cNvPr id="177" name="直線コネクタ 176"/>
        <xdr:cNvCxnSpPr/>
      </xdr:nvCxnSpPr>
      <xdr:spPr>
        <a:xfrm flipV="1">
          <a:off x="3797300" y="13493761"/>
          <a:ext cx="8382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167035</xdr:rowOff>
    </xdr:from>
    <xdr:to>
      <xdr:col>19</xdr:col>
      <xdr:colOff>177800</xdr:colOff>
      <xdr:row>78</xdr:row>
      <xdr:rowOff>168177</xdr:rowOff>
    </xdr:to>
    <xdr:cxnSp macro="">
      <xdr:nvCxnSpPr>
        <xdr:cNvPr id="180" name="直線コネクタ 179"/>
        <xdr:cNvCxnSpPr/>
      </xdr:nvCxnSpPr>
      <xdr:spPr>
        <a:xfrm flipV="1">
          <a:off x="2908300" y="1354013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133169</xdr:rowOff>
    </xdr:from>
    <xdr:to>
      <xdr:col>15</xdr:col>
      <xdr:colOff>50800</xdr:colOff>
      <xdr:row>78</xdr:row>
      <xdr:rowOff>168177</xdr:rowOff>
    </xdr:to>
    <xdr:cxnSp macro="">
      <xdr:nvCxnSpPr>
        <xdr:cNvPr id="183" name="直線コネクタ 182"/>
        <xdr:cNvCxnSpPr/>
      </xdr:nvCxnSpPr>
      <xdr:spPr>
        <a:xfrm>
          <a:off x="2019300" y="13506269"/>
          <a:ext cx="8890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131862</xdr:rowOff>
    </xdr:from>
    <xdr:to>
      <xdr:col>10</xdr:col>
      <xdr:colOff>114300</xdr:colOff>
      <xdr:row>78</xdr:row>
      <xdr:rowOff>133169</xdr:rowOff>
    </xdr:to>
    <xdr:cxnSp macro="">
      <xdr:nvCxnSpPr>
        <xdr:cNvPr id="186" name="直線コネクタ 185"/>
        <xdr:cNvCxnSpPr/>
      </xdr:nvCxnSpPr>
      <xdr:spPr>
        <a:xfrm>
          <a:off x="1130300" y="1350496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69861</xdr:rowOff>
    </xdr:from>
    <xdr:to>
      <xdr:col>24</xdr:col>
      <xdr:colOff>114300</xdr:colOff>
      <xdr:row>79</xdr:row>
      <xdr:rowOff>11</xdr:rowOff>
    </xdr:to>
    <xdr:sp macro="" textlink="">
      <xdr:nvSpPr>
        <xdr:cNvPr id="196" name="楕円 195"/>
        <xdr:cNvSpPr/>
      </xdr:nvSpPr>
      <xdr:spPr>
        <a:xfrm>
          <a:off x="4584700" y="134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48288</xdr:rowOff>
    </xdr:from>
    <xdr:ext cx="469744" cy="259045"/>
    <xdr:sp macro="" textlink="">
      <xdr:nvSpPr>
        <xdr:cNvPr id="197" name="維持補修費該当値テキスト"/>
        <xdr:cNvSpPr txBox="1"/>
      </xdr:nvSpPr>
      <xdr:spPr>
        <a:xfrm>
          <a:off x="4686300" y="1342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116235</xdr:rowOff>
    </xdr:from>
    <xdr:to>
      <xdr:col>20</xdr:col>
      <xdr:colOff>38100</xdr:colOff>
      <xdr:row>79</xdr:row>
      <xdr:rowOff>46385</xdr:rowOff>
    </xdr:to>
    <xdr:sp macro="" textlink="">
      <xdr:nvSpPr>
        <xdr:cNvPr id="198" name="楕円 197"/>
        <xdr:cNvSpPr/>
      </xdr:nvSpPr>
      <xdr:spPr>
        <a:xfrm>
          <a:off x="3746500" y="134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37512</xdr:rowOff>
    </xdr:from>
    <xdr:ext cx="469744" cy="259045"/>
    <xdr:sp macro="" textlink="">
      <xdr:nvSpPr>
        <xdr:cNvPr id="199" name="テキスト ボックス 198"/>
        <xdr:cNvSpPr txBox="1"/>
      </xdr:nvSpPr>
      <xdr:spPr>
        <a:xfrm>
          <a:off x="3562428" y="1358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117377</xdr:rowOff>
    </xdr:from>
    <xdr:to>
      <xdr:col>15</xdr:col>
      <xdr:colOff>101600</xdr:colOff>
      <xdr:row>79</xdr:row>
      <xdr:rowOff>47527</xdr:rowOff>
    </xdr:to>
    <xdr:sp macro="" textlink="">
      <xdr:nvSpPr>
        <xdr:cNvPr id="200" name="楕円 199"/>
        <xdr:cNvSpPr/>
      </xdr:nvSpPr>
      <xdr:spPr>
        <a:xfrm>
          <a:off x="2857500" y="13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38654</xdr:rowOff>
    </xdr:from>
    <xdr:ext cx="469744" cy="259045"/>
    <xdr:sp macro="" textlink="">
      <xdr:nvSpPr>
        <xdr:cNvPr id="201" name="テキスト ボックス 200"/>
        <xdr:cNvSpPr txBox="1"/>
      </xdr:nvSpPr>
      <xdr:spPr>
        <a:xfrm>
          <a:off x="2673428" y="135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82369</xdr:rowOff>
    </xdr:from>
    <xdr:to>
      <xdr:col>10</xdr:col>
      <xdr:colOff>165100</xdr:colOff>
      <xdr:row>79</xdr:row>
      <xdr:rowOff>12519</xdr:rowOff>
    </xdr:to>
    <xdr:sp macro="" textlink="">
      <xdr:nvSpPr>
        <xdr:cNvPr id="202" name="楕円 201"/>
        <xdr:cNvSpPr/>
      </xdr:nvSpPr>
      <xdr:spPr>
        <a:xfrm>
          <a:off x="1968500" y="134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3646</xdr:rowOff>
    </xdr:from>
    <xdr:ext cx="469744" cy="259045"/>
    <xdr:sp macro="" textlink="">
      <xdr:nvSpPr>
        <xdr:cNvPr id="203" name="テキスト ボックス 202"/>
        <xdr:cNvSpPr txBox="1"/>
      </xdr:nvSpPr>
      <xdr:spPr>
        <a:xfrm>
          <a:off x="1784428" y="1354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81062</xdr:rowOff>
    </xdr:from>
    <xdr:to>
      <xdr:col>6</xdr:col>
      <xdr:colOff>38100</xdr:colOff>
      <xdr:row>79</xdr:row>
      <xdr:rowOff>11212</xdr:rowOff>
    </xdr:to>
    <xdr:sp macro="" textlink="">
      <xdr:nvSpPr>
        <xdr:cNvPr id="204" name="楕円 203"/>
        <xdr:cNvSpPr/>
      </xdr:nvSpPr>
      <xdr:spPr>
        <a:xfrm>
          <a:off x="1079500" y="134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2339</xdr:rowOff>
    </xdr:from>
    <xdr:ext cx="469744" cy="259045"/>
    <xdr:sp macro="" textlink="">
      <xdr:nvSpPr>
        <xdr:cNvPr id="205" name="テキスト ボックス 204"/>
        <xdr:cNvSpPr txBox="1"/>
      </xdr:nvSpPr>
      <xdr:spPr>
        <a:xfrm>
          <a:off x="895428" y="1354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4178</xdr:rowOff>
    </xdr:from>
    <xdr:to>
      <xdr:col>24</xdr:col>
      <xdr:colOff>63500</xdr:colOff>
      <xdr:row>92</xdr:row>
      <xdr:rowOff>38182</xdr:rowOff>
    </xdr:to>
    <xdr:cxnSp macro="">
      <xdr:nvCxnSpPr>
        <xdr:cNvPr id="235" name="直線コネクタ 234"/>
        <xdr:cNvCxnSpPr/>
      </xdr:nvCxnSpPr>
      <xdr:spPr>
        <a:xfrm>
          <a:off x="3797300" y="15777578"/>
          <a:ext cx="8382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4178</xdr:rowOff>
    </xdr:from>
    <xdr:to>
      <xdr:col>19</xdr:col>
      <xdr:colOff>177800</xdr:colOff>
      <xdr:row>92</xdr:row>
      <xdr:rowOff>138615</xdr:rowOff>
    </xdr:to>
    <xdr:cxnSp macro="">
      <xdr:nvCxnSpPr>
        <xdr:cNvPr id="238" name="直線コネクタ 237"/>
        <xdr:cNvCxnSpPr/>
      </xdr:nvCxnSpPr>
      <xdr:spPr>
        <a:xfrm flipV="1">
          <a:off x="2908300" y="15777578"/>
          <a:ext cx="889000" cy="1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60300</xdr:rowOff>
    </xdr:from>
    <xdr:to>
      <xdr:col>15</xdr:col>
      <xdr:colOff>50800</xdr:colOff>
      <xdr:row>92</xdr:row>
      <xdr:rowOff>138615</xdr:rowOff>
    </xdr:to>
    <xdr:cxnSp macro="">
      <xdr:nvCxnSpPr>
        <xdr:cNvPr id="241" name="直線コネクタ 240"/>
        <xdr:cNvCxnSpPr/>
      </xdr:nvCxnSpPr>
      <xdr:spPr>
        <a:xfrm>
          <a:off x="2019300" y="15833700"/>
          <a:ext cx="8890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60300</xdr:rowOff>
    </xdr:from>
    <xdr:to>
      <xdr:col>10</xdr:col>
      <xdr:colOff>114300</xdr:colOff>
      <xdr:row>93</xdr:row>
      <xdr:rowOff>58623</xdr:rowOff>
    </xdr:to>
    <xdr:cxnSp macro="">
      <xdr:nvCxnSpPr>
        <xdr:cNvPr id="244" name="直線コネクタ 243"/>
        <xdr:cNvCxnSpPr/>
      </xdr:nvCxnSpPr>
      <xdr:spPr>
        <a:xfrm flipV="1">
          <a:off x="1130300" y="15833700"/>
          <a:ext cx="889000" cy="1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70280</xdr:rowOff>
    </xdr:from>
    <xdr:ext cx="534377" cy="259045"/>
    <xdr:sp macro="" textlink="">
      <xdr:nvSpPr>
        <xdr:cNvPr id="246" name="テキスト ボックス 245"/>
        <xdr:cNvSpPr txBox="1"/>
      </xdr:nvSpPr>
      <xdr:spPr>
        <a:xfrm>
          <a:off x="1752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14158</xdr:rowOff>
    </xdr:from>
    <xdr:ext cx="534377" cy="259045"/>
    <xdr:sp macro="" textlink="">
      <xdr:nvSpPr>
        <xdr:cNvPr id="248" name="テキスト ボックス 247"/>
        <xdr:cNvSpPr txBox="1"/>
      </xdr:nvSpPr>
      <xdr:spPr>
        <a:xfrm>
          <a:off x="863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158832</xdr:rowOff>
    </xdr:from>
    <xdr:to>
      <xdr:col>24</xdr:col>
      <xdr:colOff>114300</xdr:colOff>
      <xdr:row>92</xdr:row>
      <xdr:rowOff>88982</xdr:rowOff>
    </xdr:to>
    <xdr:sp macro="" textlink="">
      <xdr:nvSpPr>
        <xdr:cNvPr id="254" name="楕円 253"/>
        <xdr:cNvSpPr/>
      </xdr:nvSpPr>
      <xdr:spPr>
        <a:xfrm>
          <a:off x="4584700" y="15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10259</xdr:rowOff>
    </xdr:from>
    <xdr:ext cx="599010" cy="259045"/>
    <xdr:sp macro="" textlink="">
      <xdr:nvSpPr>
        <xdr:cNvPr id="255" name="扶助費該当値テキスト"/>
        <xdr:cNvSpPr txBox="1"/>
      </xdr:nvSpPr>
      <xdr:spPr>
        <a:xfrm>
          <a:off x="4686300" y="1561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124828</xdr:rowOff>
    </xdr:from>
    <xdr:to>
      <xdr:col>20</xdr:col>
      <xdr:colOff>38100</xdr:colOff>
      <xdr:row>92</xdr:row>
      <xdr:rowOff>54978</xdr:rowOff>
    </xdr:to>
    <xdr:sp macro="" textlink="">
      <xdr:nvSpPr>
        <xdr:cNvPr id="256" name="楕円 255"/>
        <xdr:cNvSpPr/>
      </xdr:nvSpPr>
      <xdr:spPr>
        <a:xfrm>
          <a:off x="3746500" y="15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71505</xdr:rowOff>
    </xdr:from>
    <xdr:ext cx="599010" cy="259045"/>
    <xdr:sp macro="" textlink="">
      <xdr:nvSpPr>
        <xdr:cNvPr id="257" name="テキスト ボックス 256"/>
        <xdr:cNvSpPr txBox="1"/>
      </xdr:nvSpPr>
      <xdr:spPr>
        <a:xfrm>
          <a:off x="3497795" y="1550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87815</xdr:rowOff>
    </xdr:from>
    <xdr:to>
      <xdr:col>15</xdr:col>
      <xdr:colOff>101600</xdr:colOff>
      <xdr:row>93</xdr:row>
      <xdr:rowOff>17965</xdr:rowOff>
    </xdr:to>
    <xdr:sp macro="" textlink="">
      <xdr:nvSpPr>
        <xdr:cNvPr id="258" name="楕円 257"/>
        <xdr:cNvSpPr/>
      </xdr:nvSpPr>
      <xdr:spPr>
        <a:xfrm>
          <a:off x="2857500" y="158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34492</xdr:rowOff>
    </xdr:from>
    <xdr:ext cx="534377" cy="259045"/>
    <xdr:sp macro="" textlink="">
      <xdr:nvSpPr>
        <xdr:cNvPr id="259" name="テキスト ボックス 258"/>
        <xdr:cNvSpPr txBox="1"/>
      </xdr:nvSpPr>
      <xdr:spPr>
        <a:xfrm>
          <a:off x="2641111" y="1563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9500</xdr:rowOff>
    </xdr:from>
    <xdr:to>
      <xdr:col>10</xdr:col>
      <xdr:colOff>165100</xdr:colOff>
      <xdr:row>92</xdr:row>
      <xdr:rowOff>111100</xdr:rowOff>
    </xdr:to>
    <xdr:sp macro="" textlink="">
      <xdr:nvSpPr>
        <xdr:cNvPr id="260" name="楕円 259"/>
        <xdr:cNvSpPr/>
      </xdr:nvSpPr>
      <xdr:spPr>
        <a:xfrm>
          <a:off x="1968500" y="157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127627</xdr:rowOff>
    </xdr:from>
    <xdr:ext cx="599010" cy="259045"/>
    <xdr:sp macro="" textlink="">
      <xdr:nvSpPr>
        <xdr:cNvPr id="261" name="テキスト ボックス 260"/>
        <xdr:cNvSpPr txBox="1"/>
      </xdr:nvSpPr>
      <xdr:spPr>
        <a:xfrm>
          <a:off x="1719795" y="155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7823</xdr:rowOff>
    </xdr:from>
    <xdr:to>
      <xdr:col>6</xdr:col>
      <xdr:colOff>38100</xdr:colOff>
      <xdr:row>93</xdr:row>
      <xdr:rowOff>109423</xdr:rowOff>
    </xdr:to>
    <xdr:sp macro="" textlink="">
      <xdr:nvSpPr>
        <xdr:cNvPr id="262" name="楕円 261"/>
        <xdr:cNvSpPr/>
      </xdr:nvSpPr>
      <xdr:spPr>
        <a:xfrm>
          <a:off x="1079500" y="159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125950</xdr:rowOff>
    </xdr:from>
    <xdr:ext cx="534377" cy="259045"/>
    <xdr:sp macro="" textlink="">
      <xdr:nvSpPr>
        <xdr:cNvPr id="263" name="テキスト ボックス 262"/>
        <xdr:cNvSpPr txBox="1"/>
      </xdr:nvSpPr>
      <xdr:spPr>
        <a:xfrm>
          <a:off x="863111" y="1572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156083</xdr:rowOff>
    </xdr:from>
    <xdr:to>
      <xdr:col>55</xdr:col>
      <xdr:colOff>0</xdr:colOff>
      <xdr:row>35</xdr:row>
      <xdr:rowOff>158102</xdr:rowOff>
    </xdr:to>
    <xdr:cxnSp macro="">
      <xdr:nvCxnSpPr>
        <xdr:cNvPr id="292" name="直線コネクタ 291"/>
        <xdr:cNvCxnSpPr/>
      </xdr:nvCxnSpPr>
      <xdr:spPr>
        <a:xfrm>
          <a:off x="9639300" y="6156833"/>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156083</xdr:rowOff>
    </xdr:from>
    <xdr:to>
      <xdr:col>50</xdr:col>
      <xdr:colOff>114300</xdr:colOff>
      <xdr:row>36</xdr:row>
      <xdr:rowOff>76500</xdr:rowOff>
    </xdr:to>
    <xdr:cxnSp macro="">
      <xdr:nvCxnSpPr>
        <xdr:cNvPr id="295" name="直線コネクタ 294"/>
        <xdr:cNvCxnSpPr/>
      </xdr:nvCxnSpPr>
      <xdr:spPr>
        <a:xfrm flipV="1">
          <a:off x="8750300" y="6156833"/>
          <a:ext cx="889000" cy="9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76500</xdr:rowOff>
    </xdr:from>
    <xdr:to>
      <xdr:col>45</xdr:col>
      <xdr:colOff>177800</xdr:colOff>
      <xdr:row>36</xdr:row>
      <xdr:rowOff>78115</xdr:rowOff>
    </xdr:to>
    <xdr:cxnSp macro="">
      <xdr:nvCxnSpPr>
        <xdr:cNvPr id="298" name="直線コネクタ 297"/>
        <xdr:cNvCxnSpPr/>
      </xdr:nvCxnSpPr>
      <xdr:spPr>
        <a:xfrm flipV="1">
          <a:off x="7861300" y="6248700"/>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47216</xdr:rowOff>
    </xdr:from>
    <xdr:to>
      <xdr:col>41</xdr:col>
      <xdr:colOff>50800</xdr:colOff>
      <xdr:row>36</xdr:row>
      <xdr:rowOff>78115</xdr:rowOff>
    </xdr:to>
    <xdr:cxnSp macro="">
      <xdr:nvCxnSpPr>
        <xdr:cNvPr id="301" name="直線コネクタ 300"/>
        <xdr:cNvCxnSpPr/>
      </xdr:nvCxnSpPr>
      <xdr:spPr>
        <a:xfrm>
          <a:off x="6972300" y="5705066"/>
          <a:ext cx="889000" cy="5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107302</xdr:rowOff>
    </xdr:from>
    <xdr:to>
      <xdr:col>55</xdr:col>
      <xdr:colOff>50800</xdr:colOff>
      <xdr:row>36</xdr:row>
      <xdr:rowOff>37452</xdr:rowOff>
    </xdr:to>
    <xdr:sp macro="" textlink="">
      <xdr:nvSpPr>
        <xdr:cNvPr id="311" name="楕円 310"/>
        <xdr:cNvSpPr/>
      </xdr:nvSpPr>
      <xdr:spPr>
        <a:xfrm>
          <a:off x="10426700" y="61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130179</xdr:rowOff>
    </xdr:from>
    <xdr:ext cx="534377" cy="259045"/>
    <xdr:sp macro="" textlink="">
      <xdr:nvSpPr>
        <xdr:cNvPr id="312" name="補助費等該当値テキスト"/>
        <xdr:cNvSpPr txBox="1"/>
      </xdr:nvSpPr>
      <xdr:spPr>
        <a:xfrm>
          <a:off x="10528300" y="595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105283</xdr:rowOff>
    </xdr:from>
    <xdr:to>
      <xdr:col>50</xdr:col>
      <xdr:colOff>165100</xdr:colOff>
      <xdr:row>36</xdr:row>
      <xdr:rowOff>35433</xdr:rowOff>
    </xdr:to>
    <xdr:sp macro="" textlink="">
      <xdr:nvSpPr>
        <xdr:cNvPr id="313" name="楕円 312"/>
        <xdr:cNvSpPr/>
      </xdr:nvSpPr>
      <xdr:spPr>
        <a:xfrm>
          <a:off x="95885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51960</xdr:rowOff>
    </xdr:from>
    <xdr:ext cx="534377" cy="259045"/>
    <xdr:sp macro="" textlink="">
      <xdr:nvSpPr>
        <xdr:cNvPr id="314" name="テキスト ボックス 313"/>
        <xdr:cNvSpPr txBox="1"/>
      </xdr:nvSpPr>
      <xdr:spPr>
        <a:xfrm>
          <a:off x="9372111" y="58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25700</xdr:rowOff>
    </xdr:from>
    <xdr:to>
      <xdr:col>46</xdr:col>
      <xdr:colOff>38100</xdr:colOff>
      <xdr:row>36</xdr:row>
      <xdr:rowOff>127300</xdr:rowOff>
    </xdr:to>
    <xdr:sp macro="" textlink="">
      <xdr:nvSpPr>
        <xdr:cNvPr id="315" name="楕円 314"/>
        <xdr:cNvSpPr/>
      </xdr:nvSpPr>
      <xdr:spPr>
        <a:xfrm>
          <a:off x="8699500" y="61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143827</xdr:rowOff>
    </xdr:from>
    <xdr:ext cx="534377" cy="259045"/>
    <xdr:sp macro="" textlink="">
      <xdr:nvSpPr>
        <xdr:cNvPr id="316" name="テキスト ボックス 315"/>
        <xdr:cNvSpPr txBox="1"/>
      </xdr:nvSpPr>
      <xdr:spPr>
        <a:xfrm>
          <a:off x="8483111" y="59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27315</xdr:rowOff>
    </xdr:from>
    <xdr:to>
      <xdr:col>41</xdr:col>
      <xdr:colOff>101600</xdr:colOff>
      <xdr:row>36</xdr:row>
      <xdr:rowOff>128915</xdr:rowOff>
    </xdr:to>
    <xdr:sp macro="" textlink="">
      <xdr:nvSpPr>
        <xdr:cNvPr id="317" name="楕円 316"/>
        <xdr:cNvSpPr/>
      </xdr:nvSpPr>
      <xdr:spPr>
        <a:xfrm>
          <a:off x="7810500" y="61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145442</xdr:rowOff>
    </xdr:from>
    <xdr:ext cx="534377" cy="259045"/>
    <xdr:sp macro="" textlink="">
      <xdr:nvSpPr>
        <xdr:cNvPr id="318" name="テキスト ボックス 317"/>
        <xdr:cNvSpPr txBox="1"/>
      </xdr:nvSpPr>
      <xdr:spPr>
        <a:xfrm>
          <a:off x="7594111" y="597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167866</xdr:rowOff>
    </xdr:from>
    <xdr:to>
      <xdr:col>36</xdr:col>
      <xdr:colOff>165100</xdr:colOff>
      <xdr:row>33</xdr:row>
      <xdr:rowOff>98016</xdr:rowOff>
    </xdr:to>
    <xdr:sp macro="" textlink="">
      <xdr:nvSpPr>
        <xdr:cNvPr id="319" name="楕円 318"/>
        <xdr:cNvSpPr/>
      </xdr:nvSpPr>
      <xdr:spPr>
        <a:xfrm>
          <a:off x="6921500" y="56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114543</xdr:rowOff>
    </xdr:from>
    <xdr:ext cx="599010" cy="259045"/>
    <xdr:sp macro="" textlink="">
      <xdr:nvSpPr>
        <xdr:cNvPr id="320" name="テキスト ボックス 319"/>
        <xdr:cNvSpPr txBox="1"/>
      </xdr:nvSpPr>
      <xdr:spPr>
        <a:xfrm>
          <a:off x="6672795" y="54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2549</xdr:rowOff>
    </xdr:from>
    <xdr:to>
      <xdr:col>55</xdr:col>
      <xdr:colOff>0</xdr:colOff>
      <xdr:row>59</xdr:row>
      <xdr:rowOff>46585</xdr:rowOff>
    </xdr:to>
    <xdr:cxnSp macro="">
      <xdr:nvCxnSpPr>
        <xdr:cNvPr id="351" name="直線コネクタ 350"/>
        <xdr:cNvCxnSpPr/>
      </xdr:nvCxnSpPr>
      <xdr:spPr>
        <a:xfrm flipV="1">
          <a:off x="9639300" y="10118099"/>
          <a:ext cx="838200" cy="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38819</xdr:rowOff>
    </xdr:from>
    <xdr:to>
      <xdr:col>50</xdr:col>
      <xdr:colOff>114300</xdr:colOff>
      <xdr:row>59</xdr:row>
      <xdr:rowOff>46585</xdr:rowOff>
    </xdr:to>
    <xdr:cxnSp macro="">
      <xdr:nvCxnSpPr>
        <xdr:cNvPr id="354" name="直線コネクタ 353"/>
        <xdr:cNvCxnSpPr/>
      </xdr:nvCxnSpPr>
      <xdr:spPr>
        <a:xfrm>
          <a:off x="8750300" y="10154369"/>
          <a:ext cx="8890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13769</xdr:rowOff>
    </xdr:from>
    <xdr:to>
      <xdr:col>45</xdr:col>
      <xdr:colOff>177800</xdr:colOff>
      <xdr:row>59</xdr:row>
      <xdr:rowOff>38819</xdr:rowOff>
    </xdr:to>
    <xdr:cxnSp macro="">
      <xdr:nvCxnSpPr>
        <xdr:cNvPr id="357" name="直線コネクタ 356"/>
        <xdr:cNvCxnSpPr/>
      </xdr:nvCxnSpPr>
      <xdr:spPr>
        <a:xfrm>
          <a:off x="7861300" y="10129319"/>
          <a:ext cx="8890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13769</xdr:rowOff>
    </xdr:from>
    <xdr:to>
      <xdr:col>41</xdr:col>
      <xdr:colOff>50800</xdr:colOff>
      <xdr:row>59</xdr:row>
      <xdr:rowOff>46315</xdr:rowOff>
    </xdr:to>
    <xdr:cxnSp macro="">
      <xdr:nvCxnSpPr>
        <xdr:cNvPr id="360" name="直線コネクタ 359"/>
        <xdr:cNvCxnSpPr/>
      </xdr:nvCxnSpPr>
      <xdr:spPr>
        <a:xfrm flipV="1">
          <a:off x="6972300" y="10129319"/>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123199</xdr:rowOff>
    </xdr:from>
    <xdr:to>
      <xdr:col>55</xdr:col>
      <xdr:colOff>50800</xdr:colOff>
      <xdr:row>59</xdr:row>
      <xdr:rowOff>53349</xdr:rowOff>
    </xdr:to>
    <xdr:sp macro="" textlink="">
      <xdr:nvSpPr>
        <xdr:cNvPr id="370" name="楕円 369"/>
        <xdr:cNvSpPr/>
      </xdr:nvSpPr>
      <xdr:spPr>
        <a:xfrm>
          <a:off x="10426700" y="100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86156</xdr:rowOff>
    </xdr:from>
    <xdr:ext cx="534377" cy="259045"/>
    <xdr:sp macro="" textlink="">
      <xdr:nvSpPr>
        <xdr:cNvPr id="371" name="普通建設事業費該当値テキスト"/>
        <xdr:cNvSpPr txBox="1"/>
      </xdr:nvSpPr>
      <xdr:spPr>
        <a:xfrm>
          <a:off x="10528300" y="100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167235</xdr:rowOff>
    </xdr:from>
    <xdr:to>
      <xdr:col>50</xdr:col>
      <xdr:colOff>165100</xdr:colOff>
      <xdr:row>59</xdr:row>
      <xdr:rowOff>97385</xdr:rowOff>
    </xdr:to>
    <xdr:sp macro="" textlink="">
      <xdr:nvSpPr>
        <xdr:cNvPr id="372" name="楕円 371"/>
        <xdr:cNvSpPr/>
      </xdr:nvSpPr>
      <xdr:spPr>
        <a:xfrm>
          <a:off x="9588500" y="101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88512</xdr:rowOff>
    </xdr:from>
    <xdr:ext cx="534377" cy="259045"/>
    <xdr:sp macro="" textlink="">
      <xdr:nvSpPr>
        <xdr:cNvPr id="373" name="テキスト ボックス 372"/>
        <xdr:cNvSpPr txBox="1"/>
      </xdr:nvSpPr>
      <xdr:spPr>
        <a:xfrm>
          <a:off x="9372111" y="102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159469</xdr:rowOff>
    </xdr:from>
    <xdr:to>
      <xdr:col>46</xdr:col>
      <xdr:colOff>38100</xdr:colOff>
      <xdr:row>59</xdr:row>
      <xdr:rowOff>89619</xdr:rowOff>
    </xdr:to>
    <xdr:sp macro="" textlink="">
      <xdr:nvSpPr>
        <xdr:cNvPr id="374" name="楕円 373"/>
        <xdr:cNvSpPr/>
      </xdr:nvSpPr>
      <xdr:spPr>
        <a:xfrm>
          <a:off x="8699500" y="101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80746</xdr:rowOff>
    </xdr:from>
    <xdr:ext cx="534377" cy="259045"/>
    <xdr:sp macro="" textlink="">
      <xdr:nvSpPr>
        <xdr:cNvPr id="375" name="テキスト ボックス 374"/>
        <xdr:cNvSpPr txBox="1"/>
      </xdr:nvSpPr>
      <xdr:spPr>
        <a:xfrm>
          <a:off x="8483111" y="101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134419</xdr:rowOff>
    </xdr:from>
    <xdr:to>
      <xdr:col>41</xdr:col>
      <xdr:colOff>101600</xdr:colOff>
      <xdr:row>59</xdr:row>
      <xdr:rowOff>64569</xdr:rowOff>
    </xdr:to>
    <xdr:sp macro="" textlink="">
      <xdr:nvSpPr>
        <xdr:cNvPr id="376" name="楕円 375"/>
        <xdr:cNvSpPr/>
      </xdr:nvSpPr>
      <xdr:spPr>
        <a:xfrm>
          <a:off x="7810500" y="100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55696</xdr:rowOff>
    </xdr:from>
    <xdr:ext cx="534377" cy="259045"/>
    <xdr:sp macro="" textlink="">
      <xdr:nvSpPr>
        <xdr:cNvPr id="377" name="テキスト ボックス 376"/>
        <xdr:cNvSpPr txBox="1"/>
      </xdr:nvSpPr>
      <xdr:spPr>
        <a:xfrm>
          <a:off x="7594111" y="101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166965</xdr:rowOff>
    </xdr:from>
    <xdr:to>
      <xdr:col>36</xdr:col>
      <xdr:colOff>165100</xdr:colOff>
      <xdr:row>59</xdr:row>
      <xdr:rowOff>97115</xdr:rowOff>
    </xdr:to>
    <xdr:sp macro="" textlink="">
      <xdr:nvSpPr>
        <xdr:cNvPr id="378" name="楕円 377"/>
        <xdr:cNvSpPr/>
      </xdr:nvSpPr>
      <xdr:spPr>
        <a:xfrm>
          <a:off x="6921500" y="101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88242</xdr:rowOff>
    </xdr:from>
    <xdr:ext cx="534377" cy="259045"/>
    <xdr:sp macro="" textlink="">
      <xdr:nvSpPr>
        <xdr:cNvPr id="379" name="テキスト ボックス 378"/>
        <xdr:cNvSpPr txBox="1"/>
      </xdr:nvSpPr>
      <xdr:spPr>
        <a:xfrm>
          <a:off x="6705111" y="102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6965</xdr:rowOff>
    </xdr:from>
    <xdr:to>
      <xdr:col>55</xdr:col>
      <xdr:colOff>0</xdr:colOff>
      <xdr:row>79</xdr:row>
      <xdr:rowOff>29170</xdr:rowOff>
    </xdr:to>
    <xdr:cxnSp macro="">
      <xdr:nvCxnSpPr>
        <xdr:cNvPr id="408" name="直線コネクタ 407"/>
        <xdr:cNvCxnSpPr/>
      </xdr:nvCxnSpPr>
      <xdr:spPr>
        <a:xfrm flipV="1">
          <a:off x="9639300" y="13551515"/>
          <a:ext cx="838200" cy="2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29170</xdr:rowOff>
    </xdr:from>
    <xdr:to>
      <xdr:col>50</xdr:col>
      <xdr:colOff>114300</xdr:colOff>
      <xdr:row>79</xdr:row>
      <xdr:rowOff>32421</xdr:rowOff>
    </xdr:to>
    <xdr:cxnSp macro="">
      <xdr:nvCxnSpPr>
        <xdr:cNvPr id="411" name="直線コネクタ 410"/>
        <xdr:cNvCxnSpPr/>
      </xdr:nvCxnSpPr>
      <xdr:spPr>
        <a:xfrm flipV="1">
          <a:off x="8750300" y="13573720"/>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157806</xdr:rowOff>
    </xdr:from>
    <xdr:to>
      <xdr:col>45</xdr:col>
      <xdr:colOff>177800</xdr:colOff>
      <xdr:row>79</xdr:row>
      <xdr:rowOff>32421</xdr:rowOff>
    </xdr:to>
    <xdr:cxnSp macro="">
      <xdr:nvCxnSpPr>
        <xdr:cNvPr id="414" name="直線コネクタ 413"/>
        <xdr:cNvCxnSpPr/>
      </xdr:nvCxnSpPr>
      <xdr:spPr>
        <a:xfrm>
          <a:off x="7861300" y="13530906"/>
          <a:ext cx="889000" cy="4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127615</xdr:rowOff>
    </xdr:from>
    <xdr:to>
      <xdr:col>55</xdr:col>
      <xdr:colOff>50800</xdr:colOff>
      <xdr:row>79</xdr:row>
      <xdr:rowOff>57765</xdr:rowOff>
    </xdr:to>
    <xdr:sp macro="" textlink="">
      <xdr:nvSpPr>
        <xdr:cNvPr id="424" name="楕円 423"/>
        <xdr:cNvSpPr/>
      </xdr:nvSpPr>
      <xdr:spPr>
        <a:xfrm>
          <a:off x="10426700" y="135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534377" cy="259045"/>
    <xdr:sp macro="" textlink="">
      <xdr:nvSpPr>
        <xdr:cNvPr id="425" name="普通建設事業費 （ うち新規整備　）該当値テキスト"/>
        <xdr:cNvSpPr txBox="1"/>
      </xdr:nvSpPr>
      <xdr:spPr>
        <a:xfrm>
          <a:off x="10528300" y="13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149820</xdr:rowOff>
    </xdr:from>
    <xdr:to>
      <xdr:col>50</xdr:col>
      <xdr:colOff>165100</xdr:colOff>
      <xdr:row>79</xdr:row>
      <xdr:rowOff>79970</xdr:rowOff>
    </xdr:to>
    <xdr:sp macro="" textlink="">
      <xdr:nvSpPr>
        <xdr:cNvPr id="426" name="楕円 425"/>
        <xdr:cNvSpPr/>
      </xdr:nvSpPr>
      <xdr:spPr>
        <a:xfrm>
          <a:off x="9588500" y="135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71097</xdr:rowOff>
    </xdr:from>
    <xdr:ext cx="469744" cy="259045"/>
    <xdr:sp macro="" textlink="">
      <xdr:nvSpPr>
        <xdr:cNvPr id="427" name="テキスト ボックス 426"/>
        <xdr:cNvSpPr txBox="1"/>
      </xdr:nvSpPr>
      <xdr:spPr>
        <a:xfrm>
          <a:off x="9404428" y="1361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153071</xdr:rowOff>
    </xdr:from>
    <xdr:to>
      <xdr:col>46</xdr:col>
      <xdr:colOff>38100</xdr:colOff>
      <xdr:row>79</xdr:row>
      <xdr:rowOff>83221</xdr:rowOff>
    </xdr:to>
    <xdr:sp macro="" textlink="">
      <xdr:nvSpPr>
        <xdr:cNvPr id="428" name="楕円 427"/>
        <xdr:cNvSpPr/>
      </xdr:nvSpPr>
      <xdr:spPr>
        <a:xfrm>
          <a:off x="8699500" y="135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74348</xdr:rowOff>
    </xdr:from>
    <xdr:ext cx="469744" cy="259045"/>
    <xdr:sp macro="" textlink="">
      <xdr:nvSpPr>
        <xdr:cNvPr id="429" name="テキスト ボックス 428"/>
        <xdr:cNvSpPr txBox="1"/>
      </xdr:nvSpPr>
      <xdr:spPr>
        <a:xfrm>
          <a:off x="8515428" y="1361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107006</xdr:rowOff>
    </xdr:from>
    <xdr:to>
      <xdr:col>41</xdr:col>
      <xdr:colOff>101600</xdr:colOff>
      <xdr:row>79</xdr:row>
      <xdr:rowOff>37156</xdr:rowOff>
    </xdr:to>
    <xdr:sp macro="" textlink="">
      <xdr:nvSpPr>
        <xdr:cNvPr id="430" name="楕円 429"/>
        <xdr:cNvSpPr/>
      </xdr:nvSpPr>
      <xdr:spPr>
        <a:xfrm>
          <a:off x="7810500" y="134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28283</xdr:rowOff>
    </xdr:from>
    <xdr:ext cx="534377" cy="259045"/>
    <xdr:sp macro="" textlink="">
      <xdr:nvSpPr>
        <xdr:cNvPr id="431" name="テキスト ボックス 430"/>
        <xdr:cNvSpPr txBox="1"/>
      </xdr:nvSpPr>
      <xdr:spPr>
        <a:xfrm>
          <a:off x="7594111" y="1357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143663</xdr:rowOff>
    </xdr:from>
    <xdr:to>
      <xdr:col>55</xdr:col>
      <xdr:colOff>0</xdr:colOff>
      <xdr:row>97</xdr:row>
      <xdr:rowOff>133401</xdr:rowOff>
    </xdr:to>
    <xdr:cxnSp macro="">
      <xdr:nvCxnSpPr>
        <xdr:cNvPr id="460" name="直線コネクタ 459"/>
        <xdr:cNvCxnSpPr/>
      </xdr:nvCxnSpPr>
      <xdr:spPr>
        <a:xfrm flipV="1">
          <a:off x="9639300" y="16602863"/>
          <a:ext cx="838200" cy="1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41377</xdr:rowOff>
    </xdr:from>
    <xdr:to>
      <xdr:col>50</xdr:col>
      <xdr:colOff>114300</xdr:colOff>
      <xdr:row>97</xdr:row>
      <xdr:rowOff>133401</xdr:rowOff>
    </xdr:to>
    <xdr:cxnSp macro="">
      <xdr:nvCxnSpPr>
        <xdr:cNvPr id="463" name="直線コネクタ 462"/>
        <xdr:cNvCxnSpPr/>
      </xdr:nvCxnSpPr>
      <xdr:spPr>
        <a:xfrm>
          <a:off x="8750300" y="16672027"/>
          <a:ext cx="889000" cy="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41377</xdr:rowOff>
    </xdr:from>
    <xdr:to>
      <xdr:col>45</xdr:col>
      <xdr:colOff>177800</xdr:colOff>
      <xdr:row>97</xdr:row>
      <xdr:rowOff>153276</xdr:rowOff>
    </xdr:to>
    <xdr:cxnSp macro="">
      <xdr:nvCxnSpPr>
        <xdr:cNvPr id="466" name="直線コネクタ 465"/>
        <xdr:cNvCxnSpPr/>
      </xdr:nvCxnSpPr>
      <xdr:spPr>
        <a:xfrm flipV="1">
          <a:off x="7861300" y="16672027"/>
          <a:ext cx="889000" cy="1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92863</xdr:rowOff>
    </xdr:from>
    <xdr:to>
      <xdr:col>55</xdr:col>
      <xdr:colOff>50800</xdr:colOff>
      <xdr:row>97</xdr:row>
      <xdr:rowOff>23013</xdr:rowOff>
    </xdr:to>
    <xdr:sp macro="" textlink="">
      <xdr:nvSpPr>
        <xdr:cNvPr id="476" name="楕円 475"/>
        <xdr:cNvSpPr/>
      </xdr:nvSpPr>
      <xdr:spPr>
        <a:xfrm>
          <a:off x="10426700" y="165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71290</xdr:rowOff>
    </xdr:from>
    <xdr:ext cx="534377" cy="259045"/>
    <xdr:sp macro="" textlink="">
      <xdr:nvSpPr>
        <xdr:cNvPr id="477" name="普通建設事業費 （ うち更新整備　）該当値テキスト"/>
        <xdr:cNvSpPr txBox="1"/>
      </xdr:nvSpPr>
      <xdr:spPr>
        <a:xfrm>
          <a:off x="10528300" y="1653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82601</xdr:rowOff>
    </xdr:from>
    <xdr:to>
      <xdr:col>50</xdr:col>
      <xdr:colOff>165100</xdr:colOff>
      <xdr:row>98</xdr:row>
      <xdr:rowOff>12751</xdr:rowOff>
    </xdr:to>
    <xdr:sp macro="" textlink="">
      <xdr:nvSpPr>
        <xdr:cNvPr id="478" name="楕円 477"/>
        <xdr:cNvSpPr/>
      </xdr:nvSpPr>
      <xdr:spPr>
        <a:xfrm>
          <a:off x="9588500" y="167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3878</xdr:rowOff>
    </xdr:from>
    <xdr:ext cx="534377" cy="259045"/>
    <xdr:sp macro="" textlink="">
      <xdr:nvSpPr>
        <xdr:cNvPr id="479" name="テキスト ボックス 478"/>
        <xdr:cNvSpPr txBox="1"/>
      </xdr:nvSpPr>
      <xdr:spPr>
        <a:xfrm>
          <a:off x="9372111" y="1680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162027</xdr:rowOff>
    </xdr:from>
    <xdr:to>
      <xdr:col>46</xdr:col>
      <xdr:colOff>38100</xdr:colOff>
      <xdr:row>97</xdr:row>
      <xdr:rowOff>92177</xdr:rowOff>
    </xdr:to>
    <xdr:sp macro="" textlink="">
      <xdr:nvSpPr>
        <xdr:cNvPr id="480" name="楕円 479"/>
        <xdr:cNvSpPr/>
      </xdr:nvSpPr>
      <xdr:spPr>
        <a:xfrm>
          <a:off x="8699500" y="166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83304</xdr:rowOff>
    </xdr:from>
    <xdr:ext cx="534377" cy="259045"/>
    <xdr:sp macro="" textlink="">
      <xdr:nvSpPr>
        <xdr:cNvPr id="481" name="テキスト ボックス 480"/>
        <xdr:cNvSpPr txBox="1"/>
      </xdr:nvSpPr>
      <xdr:spPr>
        <a:xfrm>
          <a:off x="8483111" y="167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102476</xdr:rowOff>
    </xdr:from>
    <xdr:to>
      <xdr:col>41</xdr:col>
      <xdr:colOff>101600</xdr:colOff>
      <xdr:row>98</xdr:row>
      <xdr:rowOff>32626</xdr:rowOff>
    </xdr:to>
    <xdr:sp macro="" textlink="">
      <xdr:nvSpPr>
        <xdr:cNvPr id="482" name="楕円 481"/>
        <xdr:cNvSpPr/>
      </xdr:nvSpPr>
      <xdr:spPr>
        <a:xfrm>
          <a:off x="7810500" y="1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23753</xdr:rowOff>
    </xdr:from>
    <xdr:ext cx="534377" cy="259045"/>
    <xdr:sp macro="" textlink="">
      <xdr:nvSpPr>
        <xdr:cNvPr id="483" name="テキスト ボックス 482"/>
        <xdr:cNvSpPr txBox="1"/>
      </xdr:nvSpPr>
      <xdr:spPr>
        <a:xfrm>
          <a:off x="7594111" y="1682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12181</xdr:rowOff>
    </xdr:from>
    <xdr:to>
      <xdr:col>85</xdr:col>
      <xdr:colOff>127000</xdr:colOff>
      <xdr:row>38</xdr:row>
      <xdr:rowOff>23560</xdr:rowOff>
    </xdr:to>
    <xdr:cxnSp macro="">
      <xdr:nvCxnSpPr>
        <xdr:cNvPr id="508" name="直線コネクタ 507"/>
        <xdr:cNvCxnSpPr/>
      </xdr:nvCxnSpPr>
      <xdr:spPr>
        <a:xfrm flipV="1">
          <a:off x="15481300" y="6527281"/>
          <a:ext cx="8382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23560</xdr:rowOff>
    </xdr:from>
    <xdr:to>
      <xdr:col>81</xdr:col>
      <xdr:colOff>50800</xdr:colOff>
      <xdr:row>38</xdr:row>
      <xdr:rowOff>25400</xdr:rowOff>
    </xdr:to>
    <xdr:cxnSp macro="">
      <xdr:nvCxnSpPr>
        <xdr:cNvPr id="511" name="直線コネクタ 510"/>
        <xdr:cNvCxnSpPr/>
      </xdr:nvCxnSpPr>
      <xdr:spPr>
        <a:xfrm flipV="1">
          <a:off x="14592300" y="6538660"/>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24205</xdr:rowOff>
    </xdr:from>
    <xdr:to>
      <xdr:col>76</xdr:col>
      <xdr:colOff>114300</xdr:colOff>
      <xdr:row>38</xdr:row>
      <xdr:rowOff>25400</xdr:rowOff>
    </xdr:to>
    <xdr:cxnSp macro="">
      <xdr:nvCxnSpPr>
        <xdr:cNvPr id="514" name="直線コネクタ 513"/>
        <xdr:cNvCxnSpPr/>
      </xdr:nvCxnSpPr>
      <xdr:spPr>
        <a:xfrm>
          <a:off x="13703300" y="6539305"/>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20931</xdr:rowOff>
    </xdr:from>
    <xdr:to>
      <xdr:col>71</xdr:col>
      <xdr:colOff>177800</xdr:colOff>
      <xdr:row>38</xdr:row>
      <xdr:rowOff>24205</xdr:rowOff>
    </xdr:to>
    <xdr:cxnSp macro="">
      <xdr:nvCxnSpPr>
        <xdr:cNvPr id="517" name="直線コネクタ 516"/>
        <xdr:cNvCxnSpPr/>
      </xdr:nvCxnSpPr>
      <xdr:spPr>
        <a:xfrm>
          <a:off x="12814300" y="6536031"/>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132831</xdr:rowOff>
    </xdr:from>
    <xdr:to>
      <xdr:col>85</xdr:col>
      <xdr:colOff>177800</xdr:colOff>
      <xdr:row>38</xdr:row>
      <xdr:rowOff>62981</xdr:rowOff>
    </xdr:to>
    <xdr:sp macro="" textlink="">
      <xdr:nvSpPr>
        <xdr:cNvPr id="527" name="楕円 526"/>
        <xdr:cNvSpPr/>
      </xdr:nvSpPr>
      <xdr:spPr>
        <a:xfrm>
          <a:off x="16268700" y="64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144210</xdr:rowOff>
    </xdr:from>
    <xdr:to>
      <xdr:col>81</xdr:col>
      <xdr:colOff>101600</xdr:colOff>
      <xdr:row>38</xdr:row>
      <xdr:rowOff>74360</xdr:rowOff>
    </xdr:to>
    <xdr:sp macro="" textlink="">
      <xdr:nvSpPr>
        <xdr:cNvPr id="529" name="楕円 528"/>
        <xdr:cNvSpPr/>
      </xdr:nvSpPr>
      <xdr:spPr>
        <a:xfrm>
          <a:off x="15430500" y="64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65487</xdr:rowOff>
    </xdr:from>
    <xdr:ext cx="378565" cy="259045"/>
    <xdr:sp macro="" textlink="">
      <xdr:nvSpPr>
        <xdr:cNvPr id="530" name="テキスト ボックス 529"/>
        <xdr:cNvSpPr txBox="1"/>
      </xdr:nvSpPr>
      <xdr:spPr>
        <a:xfrm>
          <a:off x="15292017" y="6580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144855</xdr:rowOff>
    </xdr:from>
    <xdr:to>
      <xdr:col>72</xdr:col>
      <xdr:colOff>38100</xdr:colOff>
      <xdr:row>38</xdr:row>
      <xdr:rowOff>75005</xdr:rowOff>
    </xdr:to>
    <xdr:sp macro="" textlink="">
      <xdr:nvSpPr>
        <xdr:cNvPr id="533" name="楕円 532"/>
        <xdr:cNvSpPr/>
      </xdr:nvSpPr>
      <xdr:spPr>
        <a:xfrm>
          <a:off x="13652500" y="64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66132</xdr:rowOff>
    </xdr:from>
    <xdr:ext cx="378565" cy="259045"/>
    <xdr:sp macro="" textlink="">
      <xdr:nvSpPr>
        <xdr:cNvPr id="534" name="テキスト ボックス 533"/>
        <xdr:cNvSpPr txBox="1"/>
      </xdr:nvSpPr>
      <xdr:spPr>
        <a:xfrm>
          <a:off x="13514017" y="6581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141581</xdr:rowOff>
    </xdr:from>
    <xdr:to>
      <xdr:col>67</xdr:col>
      <xdr:colOff>101600</xdr:colOff>
      <xdr:row>38</xdr:row>
      <xdr:rowOff>71731</xdr:rowOff>
    </xdr:to>
    <xdr:sp macro="" textlink="">
      <xdr:nvSpPr>
        <xdr:cNvPr id="535" name="楕円 534"/>
        <xdr:cNvSpPr/>
      </xdr:nvSpPr>
      <xdr:spPr>
        <a:xfrm>
          <a:off x="12763500" y="6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62858</xdr:rowOff>
    </xdr:from>
    <xdr:ext cx="378565" cy="259045"/>
    <xdr:sp macro="" textlink="">
      <xdr:nvSpPr>
        <xdr:cNvPr id="536" name="テキスト ボックス 535"/>
        <xdr:cNvSpPr txBox="1"/>
      </xdr:nvSpPr>
      <xdr:spPr>
        <a:xfrm>
          <a:off x="12625017" y="6577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167208</xdr:rowOff>
    </xdr:from>
    <xdr:to>
      <xdr:col>85</xdr:col>
      <xdr:colOff>127000</xdr:colOff>
      <xdr:row>74</xdr:row>
      <xdr:rowOff>12560</xdr:rowOff>
    </xdr:to>
    <xdr:cxnSp macro="">
      <xdr:nvCxnSpPr>
        <xdr:cNvPr id="620" name="直線コネクタ 619"/>
        <xdr:cNvCxnSpPr/>
      </xdr:nvCxnSpPr>
      <xdr:spPr>
        <a:xfrm flipV="1">
          <a:off x="15481300" y="12683058"/>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169228</xdr:rowOff>
    </xdr:from>
    <xdr:to>
      <xdr:col>81</xdr:col>
      <xdr:colOff>50800</xdr:colOff>
      <xdr:row>74</xdr:row>
      <xdr:rowOff>12560</xdr:rowOff>
    </xdr:to>
    <xdr:cxnSp macro="">
      <xdr:nvCxnSpPr>
        <xdr:cNvPr id="623" name="直線コネクタ 622"/>
        <xdr:cNvCxnSpPr/>
      </xdr:nvCxnSpPr>
      <xdr:spPr>
        <a:xfrm>
          <a:off x="14592300" y="12685078"/>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71755</xdr:rowOff>
    </xdr:from>
    <xdr:to>
      <xdr:col>76</xdr:col>
      <xdr:colOff>114300</xdr:colOff>
      <xdr:row>73</xdr:row>
      <xdr:rowOff>169228</xdr:rowOff>
    </xdr:to>
    <xdr:cxnSp macro="">
      <xdr:nvCxnSpPr>
        <xdr:cNvPr id="626" name="直線コネクタ 625"/>
        <xdr:cNvCxnSpPr/>
      </xdr:nvCxnSpPr>
      <xdr:spPr>
        <a:xfrm>
          <a:off x="13703300" y="12587605"/>
          <a:ext cx="889000" cy="9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8" name="テキスト ボックス 627"/>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69634</xdr:rowOff>
    </xdr:from>
    <xdr:to>
      <xdr:col>71</xdr:col>
      <xdr:colOff>177800</xdr:colOff>
      <xdr:row>73</xdr:row>
      <xdr:rowOff>71755</xdr:rowOff>
    </xdr:to>
    <xdr:cxnSp macro="">
      <xdr:nvCxnSpPr>
        <xdr:cNvPr id="629" name="直線コネクタ 628"/>
        <xdr:cNvCxnSpPr/>
      </xdr:nvCxnSpPr>
      <xdr:spPr>
        <a:xfrm>
          <a:off x="12814300" y="12585484"/>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82796</xdr:rowOff>
    </xdr:from>
    <xdr:ext cx="534377" cy="259045"/>
    <xdr:sp macro="" textlink="">
      <xdr:nvSpPr>
        <xdr:cNvPr id="631" name="テキスト ボックス 630"/>
        <xdr:cNvSpPr txBox="1"/>
      </xdr:nvSpPr>
      <xdr:spPr>
        <a:xfrm>
          <a:off x="13436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75963</xdr:rowOff>
    </xdr:from>
    <xdr:ext cx="534377" cy="259045"/>
    <xdr:sp macro="" textlink="">
      <xdr:nvSpPr>
        <xdr:cNvPr id="633" name="テキスト ボックス 632"/>
        <xdr:cNvSpPr txBox="1"/>
      </xdr:nvSpPr>
      <xdr:spPr>
        <a:xfrm>
          <a:off x="12547111" y="12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116408</xdr:rowOff>
    </xdr:from>
    <xdr:to>
      <xdr:col>85</xdr:col>
      <xdr:colOff>177800</xdr:colOff>
      <xdr:row>74</xdr:row>
      <xdr:rowOff>46558</xdr:rowOff>
    </xdr:to>
    <xdr:sp macro="" textlink="">
      <xdr:nvSpPr>
        <xdr:cNvPr id="639" name="楕円 638"/>
        <xdr:cNvSpPr/>
      </xdr:nvSpPr>
      <xdr:spPr>
        <a:xfrm>
          <a:off x="16268700" y="126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139285</xdr:rowOff>
    </xdr:from>
    <xdr:ext cx="534377" cy="259045"/>
    <xdr:sp macro="" textlink="">
      <xdr:nvSpPr>
        <xdr:cNvPr id="640" name="公債費該当値テキスト"/>
        <xdr:cNvSpPr txBox="1"/>
      </xdr:nvSpPr>
      <xdr:spPr>
        <a:xfrm>
          <a:off x="16370300" y="124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133210</xdr:rowOff>
    </xdr:from>
    <xdr:to>
      <xdr:col>81</xdr:col>
      <xdr:colOff>101600</xdr:colOff>
      <xdr:row>74</xdr:row>
      <xdr:rowOff>63360</xdr:rowOff>
    </xdr:to>
    <xdr:sp macro="" textlink="">
      <xdr:nvSpPr>
        <xdr:cNvPr id="641" name="楕円 640"/>
        <xdr:cNvSpPr/>
      </xdr:nvSpPr>
      <xdr:spPr>
        <a:xfrm>
          <a:off x="15430500" y="126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79887</xdr:rowOff>
    </xdr:from>
    <xdr:ext cx="534377" cy="259045"/>
    <xdr:sp macro="" textlink="">
      <xdr:nvSpPr>
        <xdr:cNvPr id="642" name="テキスト ボックス 641"/>
        <xdr:cNvSpPr txBox="1"/>
      </xdr:nvSpPr>
      <xdr:spPr>
        <a:xfrm>
          <a:off x="15214111" y="124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118428</xdr:rowOff>
    </xdr:from>
    <xdr:to>
      <xdr:col>76</xdr:col>
      <xdr:colOff>165100</xdr:colOff>
      <xdr:row>74</xdr:row>
      <xdr:rowOff>48578</xdr:rowOff>
    </xdr:to>
    <xdr:sp macro="" textlink="">
      <xdr:nvSpPr>
        <xdr:cNvPr id="643" name="楕円 642"/>
        <xdr:cNvSpPr/>
      </xdr:nvSpPr>
      <xdr:spPr>
        <a:xfrm>
          <a:off x="14541500" y="126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65105</xdr:rowOff>
    </xdr:from>
    <xdr:ext cx="534377" cy="259045"/>
    <xdr:sp macro="" textlink="">
      <xdr:nvSpPr>
        <xdr:cNvPr id="644" name="テキスト ボックス 643"/>
        <xdr:cNvSpPr txBox="1"/>
      </xdr:nvSpPr>
      <xdr:spPr>
        <a:xfrm>
          <a:off x="14325111" y="124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20955</xdr:rowOff>
    </xdr:from>
    <xdr:to>
      <xdr:col>72</xdr:col>
      <xdr:colOff>38100</xdr:colOff>
      <xdr:row>73</xdr:row>
      <xdr:rowOff>122555</xdr:rowOff>
    </xdr:to>
    <xdr:sp macro="" textlink="">
      <xdr:nvSpPr>
        <xdr:cNvPr id="645" name="楕円 644"/>
        <xdr:cNvSpPr/>
      </xdr:nvSpPr>
      <xdr:spPr>
        <a:xfrm>
          <a:off x="13652500" y="12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139082</xdr:rowOff>
    </xdr:from>
    <xdr:ext cx="534377" cy="259045"/>
    <xdr:sp macro="" textlink="">
      <xdr:nvSpPr>
        <xdr:cNvPr id="646" name="テキスト ボックス 645"/>
        <xdr:cNvSpPr txBox="1"/>
      </xdr:nvSpPr>
      <xdr:spPr>
        <a:xfrm>
          <a:off x="13436111" y="123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18834</xdr:rowOff>
    </xdr:from>
    <xdr:to>
      <xdr:col>67</xdr:col>
      <xdr:colOff>101600</xdr:colOff>
      <xdr:row>73</xdr:row>
      <xdr:rowOff>120434</xdr:rowOff>
    </xdr:to>
    <xdr:sp macro="" textlink="">
      <xdr:nvSpPr>
        <xdr:cNvPr id="647" name="楕円 646"/>
        <xdr:cNvSpPr/>
      </xdr:nvSpPr>
      <xdr:spPr>
        <a:xfrm>
          <a:off x="12763500" y="125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136961</xdr:rowOff>
    </xdr:from>
    <xdr:ext cx="534377" cy="259045"/>
    <xdr:sp macro="" textlink="">
      <xdr:nvSpPr>
        <xdr:cNvPr id="648" name="テキスト ボックス 647"/>
        <xdr:cNvSpPr txBox="1"/>
      </xdr:nvSpPr>
      <xdr:spPr>
        <a:xfrm>
          <a:off x="12547111" y="123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42911</xdr:rowOff>
    </xdr:from>
    <xdr:to>
      <xdr:col>85</xdr:col>
      <xdr:colOff>127000</xdr:colOff>
      <xdr:row>98</xdr:row>
      <xdr:rowOff>102491</xdr:rowOff>
    </xdr:to>
    <xdr:cxnSp macro="">
      <xdr:nvCxnSpPr>
        <xdr:cNvPr id="677" name="直線コネクタ 676"/>
        <xdr:cNvCxnSpPr/>
      </xdr:nvCxnSpPr>
      <xdr:spPr>
        <a:xfrm>
          <a:off x="15481300" y="16845011"/>
          <a:ext cx="838200" cy="5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8"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42911</xdr:rowOff>
    </xdr:from>
    <xdr:to>
      <xdr:col>81</xdr:col>
      <xdr:colOff>50800</xdr:colOff>
      <xdr:row>98</xdr:row>
      <xdr:rowOff>124665</xdr:rowOff>
    </xdr:to>
    <xdr:cxnSp macro="">
      <xdr:nvCxnSpPr>
        <xdr:cNvPr id="680" name="直線コネクタ 679"/>
        <xdr:cNvCxnSpPr/>
      </xdr:nvCxnSpPr>
      <xdr:spPr>
        <a:xfrm flipV="1">
          <a:off x="14592300" y="16845011"/>
          <a:ext cx="889000" cy="8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124665</xdr:rowOff>
    </xdr:from>
    <xdr:to>
      <xdr:col>76</xdr:col>
      <xdr:colOff>114300</xdr:colOff>
      <xdr:row>98</xdr:row>
      <xdr:rowOff>126533</xdr:rowOff>
    </xdr:to>
    <xdr:cxnSp macro="">
      <xdr:nvCxnSpPr>
        <xdr:cNvPr id="683" name="直線コネクタ 682"/>
        <xdr:cNvCxnSpPr/>
      </xdr:nvCxnSpPr>
      <xdr:spPr>
        <a:xfrm flipV="1">
          <a:off x="13703300" y="16926765"/>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57953</xdr:rowOff>
    </xdr:from>
    <xdr:to>
      <xdr:col>71</xdr:col>
      <xdr:colOff>177800</xdr:colOff>
      <xdr:row>98</xdr:row>
      <xdr:rowOff>126533</xdr:rowOff>
    </xdr:to>
    <xdr:cxnSp macro="">
      <xdr:nvCxnSpPr>
        <xdr:cNvPr id="686" name="直線コネクタ 685"/>
        <xdr:cNvCxnSpPr/>
      </xdr:nvCxnSpPr>
      <xdr:spPr>
        <a:xfrm>
          <a:off x="12814300" y="1686005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51691</xdr:rowOff>
    </xdr:from>
    <xdr:to>
      <xdr:col>85</xdr:col>
      <xdr:colOff>177800</xdr:colOff>
      <xdr:row>98</xdr:row>
      <xdr:rowOff>153291</xdr:rowOff>
    </xdr:to>
    <xdr:sp macro="" textlink="">
      <xdr:nvSpPr>
        <xdr:cNvPr id="696" name="楕円 695"/>
        <xdr:cNvSpPr/>
      </xdr:nvSpPr>
      <xdr:spPr>
        <a:xfrm>
          <a:off x="16268700" y="168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11068</xdr:rowOff>
    </xdr:from>
    <xdr:ext cx="534377" cy="259045"/>
    <xdr:sp macro="" textlink="">
      <xdr:nvSpPr>
        <xdr:cNvPr id="697" name="積立金該当値テキスト"/>
        <xdr:cNvSpPr txBox="1"/>
      </xdr:nvSpPr>
      <xdr:spPr>
        <a:xfrm>
          <a:off x="16370300"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163561</xdr:rowOff>
    </xdr:from>
    <xdr:to>
      <xdr:col>81</xdr:col>
      <xdr:colOff>101600</xdr:colOff>
      <xdr:row>98</xdr:row>
      <xdr:rowOff>93711</xdr:rowOff>
    </xdr:to>
    <xdr:sp macro="" textlink="">
      <xdr:nvSpPr>
        <xdr:cNvPr id="698" name="楕円 697"/>
        <xdr:cNvSpPr/>
      </xdr:nvSpPr>
      <xdr:spPr>
        <a:xfrm>
          <a:off x="15430500" y="167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110238</xdr:rowOff>
    </xdr:from>
    <xdr:ext cx="534377" cy="259045"/>
    <xdr:sp macro="" textlink="">
      <xdr:nvSpPr>
        <xdr:cNvPr id="699" name="テキスト ボックス 698"/>
        <xdr:cNvSpPr txBox="1"/>
      </xdr:nvSpPr>
      <xdr:spPr>
        <a:xfrm>
          <a:off x="15214111" y="165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73865</xdr:rowOff>
    </xdr:from>
    <xdr:to>
      <xdr:col>76</xdr:col>
      <xdr:colOff>165100</xdr:colOff>
      <xdr:row>99</xdr:row>
      <xdr:rowOff>4015</xdr:rowOff>
    </xdr:to>
    <xdr:sp macro="" textlink="">
      <xdr:nvSpPr>
        <xdr:cNvPr id="700" name="楕円 699"/>
        <xdr:cNvSpPr/>
      </xdr:nvSpPr>
      <xdr:spPr>
        <a:xfrm>
          <a:off x="14541500" y="168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166592</xdr:rowOff>
    </xdr:from>
    <xdr:ext cx="534377" cy="259045"/>
    <xdr:sp macro="" textlink="">
      <xdr:nvSpPr>
        <xdr:cNvPr id="701" name="テキスト ボックス 700"/>
        <xdr:cNvSpPr txBox="1"/>
      </xdr:nvSpPr>
      <xdr:spPr>
        <a:xfrm>
          <a:off x="14325111" y="169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75733</xdr:rowOff>
    </xdr:from>
    <xdr:to>
      <xdr:col>72</xdr:col>
      <xdr:colOff>38100</xdr:colOff>
      <xdr:row>99</xdr:row>
      <xdr:rowOff>5883</xdr:rowOff>
    </xdr:to>
    <xdr:sp macro="" textlink="">
      <xdr:nvSpPr>
        <xdr:cNvPr id="702" name="楕円 701"/>
        <xdr:cNvSpPr/>
      </xdr:nvSpPr>
      <xdr:spPr>
        <a:xfrm>
          <a:off x="13652500" y="168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168460</xdr:rowOff>
    </xdr:from>
    <xdr:ext cx="534377" cy="259045"/>
    <xdr:sp macro="" textlink="">
      <xdr:nvSpPr>
        <xdr:cNvPr id="703" name="テキスト ボックス 702"/>
        <xdr:cNvSpPr txBox="1"/>
      </xdr:nvSpPr>
      <xdr:spPr>
        <a:xfrm>
          <a:off x="13436111" y="169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7153</xdr:rowOff>
    </xdr:from>
    <xdr:to>
      <xdr:col>67</xdr:col>
      <xdr:colOff>101600</xdr:colOff>
      <xdr:row>98</xdr:row>
      <xdr:rowOff>108753</xdr:rowOff>
    </xdr:to>
    <xdr:sp macro="" textlink="">
      <xdr:nvSpPr>
        <xdr:cNvPr id="704" name="楕円 703"/>
        <xdr:cNvSpPr/>
      </xdr:nvSpPr>
      <xdr:spPr>
        <a:xfrm>
          <a:off x="12763500" y="168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99880</xdr:rowOff>
    </xdr:from>
    <xdr:ext cx="534377" cy="259045"/>
    <xdr:sp macro="" textlink="">
      <xdr:nvSpPr>
        <xdr:cNvPr id="705" name="テキスト ボックス 704"/>
        <xdr:cNvSpPr txBox="1"/>
      </xdr:nvSpPr>
      <xdr:spPr>
        <a:xfrm>
          <a:off x="12547111" y="169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22409</xdr:rowOff>
    </xdr:from>
    <xdr:to>
      <xdr:col>116</xdr:col>
      <xdr:colOff>63500</xdr:colOff>
      <xdr:row>74</xdr:row>
      <xdr:rowOff>65786</xdr:rowOff>
    </xdr:to>
    <xdr:cxnSp macro="">
      <xdr:nvCxnSpPr>
        <xdr:cNvPr id="849" name="直線コネクタ 848"/>
        <xdr:cNvCxnSpPr/>
      </xdr:nvCxnSpPr>
      <xdr:spPr>
        <a:xfrm flipV="1">
          <a:off x="21323300" y="12709709"/>
          <a:ext cx="8382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65786</xdr:rowOff>
    </xdr:from>
    <xdr:to>
      <xdr:col>111</xdr:col>
      <xdr:colOff>177800</xdr:colOff>
      <xdr:row>74</xdr:row>
      <xdr:rowOff>76702</xdr:rowOff>
    </xdr:to>
    <xdr:cxnSp macro="">
      <xdr:nvCxnSpPr>
        <xdr:cNvPr id="852" name="直線コネクタ 851"/>
        <xdr:cNvCxnSpPr/>
      </xdr:nvCxnSpPr>
      <xdr:spPr>
        <a:xfrm flipV="1">
          <a:off x="20434300" y="12753086"/>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76702</xdr:rowOff>
    </xdr:from>
    <xdr:to>
      <xdr:col>107</xdr:col>
      <xdr:colOff>50800</xdr:colOff>
      <xdr:row>75</xdr:row>
      <xdr:rowOff>14922</xdr:rowOff>
    </xdr:to>
    <xdr:cxnSp macro="">
      <xdr:nvCxnSpPr>
        <xdr:cNvPr id="855" name="直線コネクタ 854"/>
        <xdr:cNvCxnSpPr/>
      </xdr:nvCxnSpPr>
      <xdr:spPr>
        <a:xfrm flipV="1">
          <a:off x="19545300" y="12764002"/>
          <a:ext cx="889000" cy="1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14922</xdr:rowOff>
    </xdr:from>
    <xdr:to>
      <xdr:col>102</xdr:col>
      <xdr:colOff>114300</xdr:colOff>
      <xdr:row>75</xdr:row>
      <xdr:rowOff>63995</xdr:rowOff>
    </xdr:to>
    <xdr:cxnSp macro="">
      <xdr:nvCxnSpPr>
        <xdr:cNvPr id="858" name="直線コネクタ 857"/>
        <xdr:cNvCxnSpPr/>
      </xdr:nvCxnSpPr>
      <xdr:spPr>
        <a:xfrm flipV="1">
          <a:off x="18656300" y="12873672"/>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143059</xdr:rowOff>
    </xdr:from>
    <xdr:to>
      <xdr:col>116</xdr:col>
      <xdr:colOff>114300</xdr:colOff>
      <xdr:row>74</xdr:row>
      <xdr:rowOff>73209</xdr:rowOff>
    </xdr:to>
    <xdr:sp macro="" textlink="">
      <xdr:nvSpPr>
        <xdr:cNvPr id="868" name="楕円 867"/>
        <xdr:cNvSpPr/>
      </xdr:nvSpPr>
      <xdr:spPr>
        <a:xfrm>
          <a:off x="22110700" y="126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165936</xdr:rowOff>
    </xdr:from>
    <xdr:ext cx="534377" cy="259045"/>
    <xdr:sp macro="" textlink="">
      <xdr:nvSpPr>
        <xdr:cNvPr id="869" name="繰出金該当値テキスト"/>
        <xdr:cNvSpPr txBox="1"/>
      </xdr:nvSpPr>
      <xdr:spPr>
        <a:xfrm>
          <a:off x="22212300" y="125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14986</xdr:rowOff>
    </xdr:from>
    <xdr:to>
      <xdr:col>112</xdr:col>
      <xdr:colOff>38100</xdr:colOff>
      <xdr:row>74</xdr:row>
      <xdr:rowOff>116586</xdr:rowOff>
    </xdr:to>
    <xdr:sp macro="" textlink="">
      <xdr:nvSpPr>
        <xdr:cNvPr id="870" name="楕円 869"/>
        <xdr:cNvSpPr/>
      </xdr:nvSpPr>
      <xdr:spPr>
        <a:xfrm>
          <a:off x="21272500" y="127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133113</xdr:rowOff>
    </xdr:from>
    <xdr:ext cx="534377" cy="259045"/>
    <xdr:sp macro="" textlink="">
      <xdr:nvSpPr>
        <xdr:cNvPr id="871" name="テキスト ボックス 870"/>
        <xdr:cNvSpPr txBox="1"/>
      </xdr:nvSpPr>
      <xdr:spPr>
        <a:xfrm>
          <a:off x="21056111" y="124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25902</xdr:rowOff>
    </xdr:from>
    <xdr:to>
      <xdr:col>107</xdr:col>
      <xdr:colOff>101600</xdr:colOff>
      <xdr:row>74</xdr:row>
      <xdr:rowOff>127502</xdr:rowOff>
    </xdr:to>
    <xdr:sp macro="" textlink="">
      <xdr:nvSpPr>
        <xdr:cNvPr id="872" name="楕円 871"/>
        <xdr:cNvSpPr/>
      </xdr:nvSpPr>
      <xdr:spPr>
        <a:xfrm>
          <a:off x="20383500" y="127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144029</xdr:rowOff>
    </xdr:from>
    <xdr:ext cx="534377" cy="259045"/>
    <xdr:sp macro="" textlink="">
      <xdr:nvSpPr>
        <xdr:cNvPr id="873" name="テキスト ボックス 872"/>
        <xdr:cNvSpPr txBox="1"/>
      </xdr:nvSpPr>
      <xdr:spPr>
        <a:xfrm>
          <a:off x="20167111" y="12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135572</xdr:rowOff>
    </xdr:from>
    <xdr:to>
      <xdr:col>102</xdr:col>
      <xdr:colOff>165100</xdr:colOff>
      <xdr:row>75</xdr:row>
      <xdr:rowOff>65722</xdr:rowOff>
    </xdr:to>
    <xdr:sp macro="" textlink="">
      <xdr:nvSpPr>
        <xdr:cNvPr id="874" name="楕円 873"/>
        <xdr:cNvSpPr/>
      </xdr:nvSpPr>
      <xdr:spPr>
        <a:xfrm>
          <a:off x="19494500" y="128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56849</xdr:rowOff>
    </xdr:from>
    <xdr:ext cx="534377" cy="259045"/>
    <xdr:sp macro="" textlink="">
      <xdr:nvSpPr>
        <xdr:cNvPr id="875" name="テキスト ボックス 874"/>
        <xdr:cNvSpPr txBox="1"/>
      </xdr:nvSpPr>
      <xdr:spPr>
        <a:xfrm>
          <a:off x="19278111" y="129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13195</xdr:rowOff>
    </xdr:from>
    <xdr:to>
      <xdr:col>98</xdr:col>
      <xdr:colOff>38100</xdr:colOff>
      <xdr:row>75</xdr:row>
      <xdr:rowOff>114795</xdr:rowOff>
    </xdr:to>
    <xdr:sp macro="" textlink="">
      <xdr:nvSpPr>
        <xdr:cNvPr id="876" name="楕円 875"/>
        <xdr:cNvSpPr/>
      </xdr:nvSpPr>
      <xdr:spPr>
        <a:xfrm>
          <a:off x="18605500" y="128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105922</xdr:rowOff>
    </xdr:from>
    <xdr:ext cx="534377" cy="259045"/>
    <xdr:sp macro="" textlink="">
      <xdr:nvSpPr>
        <xdr:cNvPr id="877" name="テキスト ボックス 876"/>
        <xdr:cNvSpPr txBox="1"/>
      </xdr:nvSpPr>
      <xdr:spPr>
        <a:xfrm>
          <a:off x="18389111" y="129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について普通建設事業の新設分及び更新分共に軒並み前年度よりも増大している。主な要因としては新規分については御所南</a:t>
          </a:r>
          <a:r>
            <a:rPr kumimoji="1" lang="en-US" altLang="ja-JP" sz="1300">
              <a:latin typeface="ＭＳ Ｐゴシック" panose="020B0600070205080204" pitchFamily="50" charset="-128"/>
              <a:ea typeface="ＭＳ Ｐゴシック" panose="020B0600070205080204" pitchFamily="50" charset="-128"/>
            </a:rPr>
            <a:t>PA</a:t>
          </a:r>
          <a:r>
            <a:rPr kumimoji="1" lang="ja-JP" altLang="en-US" sz="1300">
              <a:latin typeface="ＭＳ Ｐゴシック" panose="020B0600070205080204" pitchFamily="50" charset="-128"/>
              <a:ea typeface="ＭＳ Ｐゴシック" panose="020B0600070205080204" pitchFamily="50" charset="-128"/>
            </a:rPr>
            <a:t>整備事業（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201,001</a:t>
          </a:r>
          <a:r>
            <a:rPr kumimoji="1" lang="ja-JP" altLang="en-US" sz="1300">
              <a:latin typeface="ＭＳ Ｐゴシック" panose="020B0600070205080204" pitchFamily="50" charset="-128"/>
              <a:ea typeface="ＭＳ Ｐゴシック" panose="020B0600070205080204" pitchFamily="50" charset="-128"/>
            </a:rPr>
            <a:t>千円（全て</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繰）、</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千円）や健康増進スポーツ施設建設事業の実施（</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131,497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千円）等が考えられ、更新分については学校大規模改造事業の増（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256,985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繰含む）、</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5,506</a:t>
          </a:r>
          <a:r>
            <a:rPr kumimoji="1" lang="ja-JP" altLang="en-US" sz="1300">
              <a:latin typeface="ＭＳ Ｐゴシック" panose="020B0600070205080204" pitchFamily="50" charset="-128"/>
              <a:ea typeface="ＭＳ Ｐゴシック" panose="020B0600070205080204" pitchFamily="50" charset="-128"/>
            </a:rPr>
            <a:t>千円）等が考えられる。また後年度においては、大型事業を複数予定していることから普通建設事業費についても大きく増えていく見込みとなっており、その上でできうる限り事業費を抑制していくために今後はより一層費用対効果を考慮した財政運営をおこな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26,490
26,204
60.58
15,218,115
14,403,633
767,303
7,583,080
18,077,860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167785</xdr:rowOff>
    </xdr:from>
    <xdr:to>
      <xdr:col>24</xdr:col>
      <xdr:colOff>63500</xdr:colOff>
      <xdr:row>33</xdr:row>
      <xdr:rowOff>5479</xdr:rowOff>
    </xdr:to>
    <xdr:cxnSp macro="">
      <xdr:nvCxnSpPr>
        <xdr:cNvPr id="63" name="直線コネクタ 62"/>
        <xdr:cNvCxnSpPr/>
      </xdr:nvCxnSpPr>
      <xdr:spPr>
        <a:xfrm>
          <a:off x="3797300" y="565418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65242</xdr:rowOff>
    </xdr:from>
    <xdr:to>
      <xdr:col>19</xdr:col>
      <xdr:colOff>177800</xdr:colOff>
      <xdr:row>32</xdr:row>
      <xdr:rowOff>167785</xdr:rowOff>
    </xdr:to>
    <xdr:cxnSp macro="">
      <xdr:nvCxnSpPr>
        <xdr:cNvPr id="66" name="直線コネクタ 65"/>
        <xdr:cNvCxnSpPr/>
      </xdr:nvCxnSpPr>
      <xdr:spPr>
        <a:xfrm>
          <a:off x="2908300" y="5551642"/>
          <a:ext cx="8890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65242</xdr:rowOff>
    </xdr:from>
    <xdr:to>
      <xdr:col>15</xdr:col>
      <xdr:colOff>50800</xdr:colOff>
      <xdr:row>33</xdr:row>
      <xdr:rowOff>136108</xdr:rowOff>
    </xdr:to>
    <xdr:cxnSp macro="">
      <xdr:nvCxnSpPr>
        <xdr:cNvPr id="69" name="直線コネクタ 68"/>
        <xdr:cNvCxnSpPr/>
      </xdr:nvCxnSpPr>
      <xdr:spPr>
        <a:xfrm flipV="1">
          <a:off x="2019300" y="555164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136108</xdr:rowOff>
    </xdr:from>
    <xdr:to>
      <xdr:col>10</xdr:col>
      <xdr:colOff>114300</xdr:colOff>
      <xdr:row>34</xdr:row>
      <xdr:rowOff>10704</xdr:rowOff>
    </xdr:to>
    <xdr:cxnSp macro="">
      <xdr:nvCxnSpPr>
        <xdr:cNvPr id="72" name="直線コネクタ 71"/>
        <xdr:cNvCxnSpPr/>
      </xdr:nvCxnSpPr>
      <xdr:spPr>
        <a:xfrm flipV="1">
          <a:off x="1130300" y="5793958"/>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126129</xdr:rowOff>
    </xdr:from>
    <xdr:to>
      <xdr:col>24</xdr:col>
      <xdr:colOff>114300</xdr:colOff>
      <xdr:row>33</xdr:row>
      <xdr:rowOff>56279</xdr:rowOff>
    </xdr:to>
    <xdr:sp macro="" textlink="">
      <xdr:nvSpPr>
        <xdr:cNvPr id="82" name="楕円 81"/>
        <xdr:cNvSpPr/>
      </xdr:nvSpPr>
      <xdr:spPr>
        <a:xfrm>
          <a:off x="4584700" y="5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149006</xdr:rowOff>
    </xdr:from>
    <xdr:ext cx="469744" cy="259045"/>
    <xdr:sp macro="" textlink="">
      <xdr:nvSpPr>
        <xdr:cNvPr id="83" name="議会費該当値テキスト"/>
        <xdr:cNvSpPr txBox="1"/>
      </xdr:nvSpPr>
      <xdr:spPr>
        <a:xfrm>
          <a:off x="4686300" y="5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116985</xdr:rowOff>
    </xdr:from>
    <xdr:to>
      <xdr:col>20</xdr:col>
      <xdr:colOff>38100</xdr:colOff>
      <xdr:row>33</xdr:row>
      <xdr:rowOff>47135</xdr:rowOff>
    </xdr:to>
    <xdr:sp macro="" textlink="">
      <xdr:nvSpPr>
        <xdr:cNvPr id="84" name="楕円 83"/>
        <xdr:cNvSpPr/>
      </xdr:nvSpPr>
      <xdr:spPr>
        <a:xfrm>
          <a:off x="37465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63662</xdr:rowOff>
    </xdr:from>
    <xdr:ext cx="469744" cy="259045"/>
    <xdr:sp macro="" textlink="">
      <xdr:nvSpPr>
        <xdr:cNvPr id="85" name="テキスト ボックス 84"/>
        <xdr:cNvSpPr txBox="1"/>
      </xdr:nvSpPr>
      <xdr:spPr>
        <a:xfrm>
          <a:off x="3562428" y="53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14442</xdr:rowOff>
    </xdr:from>
    <xdr:to>
      <xdr:col>15</xdr:col>
      <xdr:colOff>101600</xdr:colOff>
      <xdr:row>32</xdr:row>
      <xdr:rowOff>116042</xdr:rowOff>
    </xdr:to>
    <xdr:sp macro="" textlink="">
      <xdr:nvSpPr>
        <xdr:cNvPr id="86" name="楕円 85"/>
        <xdr:cNvSpPr/>
      </xdr:nvSpPr>
      <xdr:spPr>
        <a:xfrm>
          <a:off x="2857500" y="5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132569</xdr:rowOff>
    </xdr:from>
    <xdr:ext cx="469744" cy="259045"/>
    <xdr:sp macro="" textlink="">
      <xdr:nvSpPr>
        <xdr:cNvPr id="87" name="テキスト ボックス 86"/>
        <xdr:cNvSpPr txBox="1"/>
      </xdr:nvSpPr>
      <xdr:spPr>
        <a:xfrm>
          <a:off x="2673428" y="52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85308</xdr:rowOff>
    </xdr:from>
    <xdr:to>
      <xdr:col>10</xdr:col>
      <xdr:colOff>165100</xdr:colOff>
      <xdr:row>34</xdr:row>
      <xdr:rowOff>15458</xdr:rowOff>
    </xdr:to>
    <xdr:sp macro="" textlink="">
      <xdr:nvSpPr>
        <xdr:cNvPr id="88" name="楕円 87"/>
        <xdr:cNvSpPr/>
      </xdr:nvSpPr>
      <xdr:spPr>
        <a:xfrm>
          <a:off x="1968500" y="57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31985</xdr:rowOff>
    </xdr:from>
    <xdr:ext cx="469744" cy="259045"/>
    <xdr:sp macro="" textlink="">
      <xdr:nvSpPr>
        <xdr:cNvPr id="89" name="テキスト ボックス 88"/>
        <xdr:cNvSpPr txBox="1"/>
      </xdr:nvSpPr>
      <xdr:spPr>
        <a:xfrm>
          <a:off x="1784428" y="55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131354</xdr:rowOff>
    </xdr:from>
    <xdr:to>
      <xdr:col>6</xdr:col>
      <xdr:colOff>38100</xdr:colOff>
      <xdr:row>34</xdr:row>
      <xdr:rowOff>61504</xdr:rowOff>
    </xdr:to>
    <xdr:sp macro="" textlink="">
      <xdr:nvSpPr>
        <xdr:cNvPr id="90" name="楕円 89"/>
        <xdr:cNvSpPr/>
      </xdr:nvSpPr>
      <xdr:spPr>
        <a:xfrm>
          <a:off x="1079500" y="57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78031</xdr:rowOff>
    </xdr:from>
    <xdr:ext cx="469744" cy="259045"/>
    <xdr:sp macro="" textlink="">
      <xdr:nvSpPr>
        <xdr:cNvPr id="91" name="テキスト ボックス 90"/>
        <xdr:cNvSpPr txBox="1"/>
      </xdr:nvSpPr>
      <xdr:spPr>
        <a:xfrm>
          <a:off x="895428" y="556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127717</xdr:rowOff>
    </xdr:from>
    <xdr:to>
      <xdr:col>24</xdr:col>
      <xdr:colOff>63500</xdr:colOff>
      <xdr:row>57</xdr:row>
      <xdr:rowOff>318</xdr:rowOff>
    </xdr:to>
    <xdr:cxnSp macro="">
      <xdr:nvCxnSpPr>
        <xdr:cNvPr id="118" name="直線コネクタ 117"/>
        <xdr:cNvCxnSpPr/>
      </xdr:nvCxnSpPr>
      <xdr:spPr>
        <a:xfrm>
          <a:off x="3797300" y="9728917"/>
          <a:ext cx="838200" cy="4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127717</xdr:rowOff>
    </xdr:from>
    <xdr:to>
      <xdr:col>19</xdr:col>
      <xdr:colOff>177800</xdr:colOff>
      <xdr:row>57</xdr:row>
      <xdr:rowOff>9467</xdr:rowOff>
    </xdr:to>
    <xdr:cxnSp macro="">
      <xdr:nvCxnSpPr>
        <xdr:cNvPr id="121" name="直線コネクタ 120"/>
        <xdr:cNvCxnSpPr/>
      </xdr:nvCxnSpPr>
      <xdr:spPr>
        <a:xfrm flipV="1">
          <a:off x="2908300" y="9728917"/>
          <a:ext cx="889000" cy="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9467</xdr:rowOff>
    </xdr:from>
    <xdr:to>
      <xdr:col>15</xdr:col>
      <xdr:colOff>50800</xdr:colOff>
      <xdr:row>57</xdr:row>
      <xdr:rowOff>41590</xdr:rowOff>
    </xdr:to>
    <xdr:cxnSp macro="">
      <xdr:nvCxnSpPr>
        <xdr:cNvPr id="124" name="直線コネクタ 123"/>
        <xdr:cNvCxnSpPr/>
      </xdr:nvCxnSpPr>
      <xdr:spPr>
        <a:xfrm flipV="1">
          <a:off x="2019300" y="9782117"/>
          <a:ext cx="889000" cy="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128984</xdr:rowOff>
    </xdr:from>
    <xdr:to>
      <xdr:col>10</xdr:col>
      <xdr:colOff>114300</xdr:colOff>
      <xdr:row>57</xdr:row>
      <xdr:rowOff>41590</xdr:rowOff>
    </xdr:to>
    <xdr:cxnSp macro="">
      <xdr:nvCxnSpPr>
        <xdr:cNvPr id="127" name="直線コネクタ 126"/>
        <xdr:cNvCxnSpPr/>
      </xdr:nvCxnSpPr>
      <xdr:spPr>
        <a:xfrm>
          <a:off x="1130300" y="9387284"/>
          <a:ext cx="889000" cy="4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31" name="テキスト ボックス 130"/>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120968</xdr:rowOff>
    </xdr:from>
    <xdr:to>
      <xdr:col>24</xdr:col>
      <xdr:colOff>114300</xdr:colOff>
      <xdr:row>57</xdr:row>
      <xdr:rowOff>51118</xdr:rowOff>
    </xdr:to>
    <xdr:sp macro="" textlink="">
      <xdr:nvSpPr>
        <xdr:cNvPr id="137" name="楕円 136"/>
        <xdr:cNvSpPr/>
      </xdr:nvSpPr>
      <xdr:spPr>
        <a:xfrm>
          <a:off x="4584700" y="97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143845</xdr:rowOff>
    </xdr:from>
    <xdr:ext cx="534377" cy="259045"/>
    <xdr:sp macro="" textlink="">
      <xdr:nvSpPr>
        <xdr:cNvPr id="138" name="総務費該当値テキスト"/>
        <xdr:cNvSpPr txBox="1"/>
      </xdr:nvSpPr>
      <xdr:spPr>
        <a:xfrm>
          <a:off x="4686300" y="957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76917</xdr:rowOff>
    </xdr:from>
    <xdr:to>
      <xdr:col>20</xdr:col>
      <xdr:colOff>38100</xdr:colOff>
      <xdr:row>57</xdr:row>
      <xdr:rowOff>7067</xdr:rowOff>
    </xdr:to>
    <xdr:sp macro="" textlink="">
      <xdr:nvSpPr>
        <xdr:cNvPr id="139" name="楕円 138"/>
        <xdr:cNvSpPr/>
      </xdr:nvSpPr>
      <xdr:spPr>
        <a:xfrm>
          <a:off x="3746500" y="96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23594</xdr:rowOff>
    </xdr:from>
    <xdr:ext cx="534377" cy="259045"/>
    <xdr:sp macro="" textlink="">
      <xdr:nvSpPr>
        <xdr:cNvPr id="140" name="テキスト ボックス 139"/>
        <xdr:cNvSpPr txBox="1"/>
      </xdr:nvSpPr>
      <xdr:spPr>
        <a:xfrm>
          <a:off x="3530111" y="9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130117</xdr:rowOff>
    </xdr:from>
    <xdr:to>
      <xdr:col>15</xdr:col>
      <xdr:colOff>101600</xdr:colOff>
      <xdr:row>57</xdr:row>
      <xdr:rowOff>60267</xdr:rowOff>
    </xdr:to>
    <xdr:sp macro="" textlink="">
      <xdr:nvSpPr>
        <xdr:cNvPr id="141" name="楕円 140"/>
        <xdr:cNvSpPr/>
      </xdr:nvSpPr>
      <xdr:spPr>
        <a:xfrm>
          <a:off x="2857500" y="97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51394</xdr:rowOff>
    </xdr:from>
    <xdr:ext cx="534377" cy="259045"/>
    <xdr:sp macro="" textlink="">
      <xdr:nvSpPr>
        <xdr:cNvPr id="142" name="テキスト ボックス 141"/>
        <xdr:cNvSpPr txBox="1"/>
      </xdr:nvSpPr>
      <xdr:spPr>
        <a:xfrm>
          <a:off x="2641111" y="98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162240</xdr:rowOff>
    </xdr:from>
    <xdr:to>
      <xdr:col>10</xdr:col>
      <xdr:colOff>165100</xdr:colOff>
      <xdr:row>57</xdr:row>
      <xdr:rowOff>92390</xdr:rowOff>
    </xdr:to>
    <xdr:sp macro="" textlink="">
      <xdr:nvSpPr>
        <xdr:cNvPr id="143" name="楕円 142"/>
        <xdr:cNvSpPr/>
      </xdr:nvSpPr>
      <xdr:spPr>
        <a:xfrm>
          <a:off x="1968500" y="97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83517</xdr:rowOff>
    </xdr:from>
    <xdr:ext cx="534377" cy="259045"/>
    <xdr:sp macro="" textlink="">
      <xdr:nvSpPr>
        <xdr:cNvPr id="144" name="テキスト ボックス 143"/>
        <xdr:cNvSpPr txBox="1"/>
      </xdr:nvSpPr>
      <xdr:spPr>
        <a:xfrm>
          <a:off x="1752111" y="98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78184</xdr:rowOff>
    </xdr:from>
    <xdr:to>
      <xdr:col>6</xdr:col>
      <xdr:colOff>38100</xdr:colOff>
      <xdr:row>55</xdr:row>
      <xdr:rowOff>8334</xdr:rowOff>
    </xdr:to>
    <xdr:sp macro="" textlink="">
      <xdr:nvSpPr>
        <xdr:cNvPr id="145" name="楕円 144"/>
        <xdr:cNvSpPr/>
      </xdr:nvSpPr>
      <xdr:spPr>
        <a:xfrm>
          <a:off x="1079500" y="93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24861</xdr:rowOff>
    </xdr:from>
    <xdr:ext cx="599010" cy="259045"/>
    <xdr:sp macro="" textlink="">
      <xdr:nvSpPr>
        <xdr:cNvPr id="146" name="テキスト ボックス 145"/>
        <xdr:cNvSpPr txBox="1"/>
      </xdr:nvSpPr>
      <xdr:spPr>
        <a:xfrm>
          <a:off x="830795" y="911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45417</xdr:rowOff>
    </xdr:from>
    <xdr:to>
      <xdr:col>24</xdr:col>
      <xdr:colOff>63500</xdr:colOff>
      <xdr:row>77</xdr:row>
      <xdr:rowOff>50119</xdr:rowOff>
    </xdr:to>
    <xdr:cxnSp macro="">
      <xdr:nvCxnSpPr>
        <xdr:cNvPr id="176" name="直線コネクタ 175"/>
        <xdr:cNvCxnSpPr/>
      </xdr:nvCxnSpPr>
      <xdr:spPr>
        <a:xfrm flipV="1">
          <a:off x="3797300" y="13247067"/>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50119</xdr:rowOff>
    </xdr:from>
    <xdr:to>
      <xdr:col>19</xdr:col>
      <xdr:colOff>177800</xdr:colOff>
      <xdr:row>77</xdr:row>
      <xdr:rowOff>82981</xdr:rowOff>
    </xdr:to>
    <xdr:cxnSp macro="">
      <xdr:nvCxnSpPr>
        <xdr:cNvPr id="179" name="直線コネクタ 178"/>
        <xdr:cNvCxnSpPr/>
      </xdr:nvCxnSpPr>
      <xdr:spPr>
        <a:xfrm flipV="1">
          <a:off x="2908300" y="13251769"/>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82981</xdr:rowOff>
    </xdr:from>
    <xdr:to>
      <xdr:col>15</xdr:col>
      <xdr:colOff>50800</xdr:colOff>
      <xdr:row>77</xdr:row>
      <xdr:rowOff>91377</xdr:rowOff>
    </xdr:to>
    <xdr:cxnSp macro="">
      <xdr:nvCxnSpPr>
        <xdr:cNvPr id="182" name="直線コネクタ 181"/>
        <xdr:cNvCxnSpPr/>
      </xdr:nvCxnSpPr>
      <xdr:spPr>
        <a:xfrm flipV="1">
          <a:off x="2019300" y="13284631"/>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91377</xdr:rowOff>
    </xdr:from>
    <xdr:to>
      <xdr:col>10</xdr:col>
      <xdr:colOff>114300</xdr:colOff>
      <xdr:row>77</xdr:row>
      <xdr:rowOff>149876</xdr:rowOff>
    </xdr:to>
    <xdr:cxnSp macro="">
      <xdr:nvCxnSpPr>
        <xdr:cNvPr id="185" name="直線コネクタ 184"/>
        <xdr:cNvCxnSpPr/>
      </xdr:nvCxnSpPr>
      <xdr:spPr>
        <a:xfrm flipV="1">
          <a:off x="1130300" y="13293027"/>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25547</xdr:rowOff>
    </xdr:from>
    <xdr:ext cx="599010" cy="259045"/>
    <xdr:sp macro="" textlink="">
      <xdr:nvSpPr>
        <xdr:cNvPr id="187" name="テキスト ボックス 186"/>
        <xdr:cNvSpPr txBox="1"/>
      </xdr:nvSpPr>
      <xdr:spPr>
        <a:xfrm>
          <a:off x="1719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39099</xdr:rowOff>
    </xdr:from>
    <xdr:ext cx="599010" cy="259045"/>
    <xdr:sp macro="" textlink="">
      <xdr:nvSpPr>
        <xdr:cNvPr id="189" name="テキスト ボックス 188"/>
        <xdr:cNvSpPr txBox="1"/>
      </xdr:nvSpPr>
      <xdr:spPr>
        <a:xfrm>
          <a:off x="830795"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166067</xdr:rowOff>
    </xdr:from>
    <xdr:to>
      <xdr:col>24</xdr:col>
      <xdr:colOff>114300</xdr:colOff>
      <xdr:row>77</xdr:row>
      <xdr:rowOff>96217</xdr:rowOff>
    </xdr:to>
    <xdr:sp macro="" textlink="">
      <xdr:nvSpPr>
        <xdr:cNvPr id="195" name="楕円 194"/>
        <xdr:cNvSpPr/>
      </xdr:nvSpPr>
      <xdr:spPr>
        <a:xfrm>
          <a:off x="4584700" y="1319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17494</xdr:rowOff>
    </xdr:from>
    <xdr:ext cx="599010" cy="259045"/>
    <xdr:sp macro="" textlink="">
      <xdr:nvSpPr>
        <xdr:cNvPr id="196" name="民生費該当値テキスト"/>
        <xdr:cNvSpPr txBox="1"/>
      </xdr:nvSpPr>
      <xdr:spPr>
        <a:xfrm>
          <a:off x="4686300" y="1304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170769</xdr:rowOff>
    </xdr:from>
    <xdr:to>
      <xdr:col>20</xdr:col>
      <xdr:colOff>38100</xdr:colOff>
      <xdr:row>77</xdr:row>
      <xdr:rowOff>100919</xdr:rowOff>
    </xdr:to>
    <xdr:sp macro="" textlink="">
      <xdr:nvSpPr>
        <xdr:cNvPr id="197" name="楕円 196"/>
        <xdr:cNvSpPr/>
      </xdr:nvSpPr>
      <xdr:spPr>
        <a:xfrm>
          <a:off x="3746500" y="1320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117446</xdr:rowOff>
    </xdr:from>
    <xdr:ext cx="599010" cy="259045"/>
    <xdr:sp macro="" textlink="">
      <xdr:nvSpPr>
        <xdr:cNvPr id="198" name="テキスト ボックス 197"/>
        <xdr:cNvSpPr txBox="1"/>
      </xdr:nvSpPr>
      <xdr:spPr>
        <a:xfrm>
          <a:off x="3497795" y="1297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32181</xdr:rowOff>
    </xdr:from>
    <xdr:to>
      <xdr:col>15</xdr:col>
      <xdr:colOff>101600</xdr:colOff>
      <xdr:row>77</xdr:row>
      <xdr:rowOff>133781</xdr:rowOff>
    </xdr:to>
    <xdr:sp macro="" textlink="">
      <xdr:nvSpPr>
        <xdr:cNvPr id="199" name="楕円 198"/>
        <xdr:cNvSpPr/>
      </xdr:nvSpPr>
      <xdr:spPr>
        <a:xfrm>
          <a:off x="2857500" y="132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150308</xdr:rowOff>
    </xdr:from>
    <xdr:ext cx="599010" cy="259045"/>
    <xdr:sp macro="" textlink="">
      <xdr:nvSpPr>
        <xdr:cNvPr id="200" name="テキスト ボックス 199"/>
        <xdr:cNvSpPr txBox="1"/>
      </xdr:nvSpPr>
      <xdr:spPr>
        <a:xfrm>
          <a:off x="2608795" y="130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40577</xdr:rowOff>
    </xdr:from>
    <xdr:to>
      <xdr:col>10</xdr:col>
      <xdr:colOff>165100</xdr:colOff>
      <xdr:row>77</xdr:row>
      <xdr:rowOff>142177</xdr:rowOff>
    </xdr:to>
    <xdr:sp macro="" textlink="">
      <xdr:nvSpPr>
        <xdr:cNvPr id="201" name="楕円 200"/>
        <xdr:cNvSpPr/>
      </xdr:nvSpPr>
      <xdr:spPr>
        <a:xfrm>
          <a:off x="1968500" y="132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158704</xdr:rowOff>
    </xdr:from>
    <xdr:ext cx="599010" cy="259045"/>
    <xdr:sp macro="" textlink="">
      <xdr:nvSpPr>
        <xdr:cNvPr id="202" name="テキスト ボックス 201"/>
        <xdr:cNvSpPr txBox="1"/>
      </xdr:nvSpPr>
      <xdr:spPr>
        <a:xfrm>
          <a:off x="1719795" y="1301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99076</xdr:rowOff>
    </xdr:from>
    <xdr:to>
      <xdr:col>6</xdr:col>
      <xdr:colOff>38100</xdr:colOff>
      <xdr:row>78</xdr:row>
      <xdr:rowOff>29226</xdr:rowOff>
    </xdr:to>
    <xdr:sp macro="" textlink="">
      <xdr:nvSpPr>
        <xdr:cNvPr id="203" name="楕円 202"/>
        <xdr:cNvSpPr/>
      </xdr:nvSpPr>
      <xdr:spPr>
        <a:xfrm>
          <a:off x="1079500" y="133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45753</xdr:rowOff>
    </xdr:from>
    <xdr:ext cx="599010" cy="259045"/>
    <xdr:sp macro="" textlink="">
      <xdr:nvSpPr>
        <xdr:cNvPr id="204" name="テキスト ボックス 203"/>
        <xdr:cNvSpPr txBox="1"/>
      </xdr:nvSpPr>
      <xdr:spPr>
        <a:xfrm>
          <a:off x="830795" y="1307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48506</xdr:rowOff>
    </xdr:from>
    <xdr:to>
      <xdr:col>24</xdr:col>
      <xdr:colOff>63500</xdr:colOff>
      <xdr:row>94</xdr:row>
      <xdr:rowOff>138638</xdr:rowOff>
    </xdr:to>
    <xdr:cxnSp macro="">
      <xdr:nvCxnSpPr>
        <xdr:cNvPr id="236" name="直線コネクタ 235"/>
        <xdr:cNvCxnSpPr/>
      </xdr:nvCxnSpPr>
      <xdr:spPr>
        <a:xfrm>
          <a:off x="3797300" y="16164806"/>
          <a:ext cx="838200" cy="9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48506</xdr:rowOff>
    </xdr:from>
    <xdr:to>
      <xdr:col>19</xdr:col>
      <xdr:colOff>177800</xdr:colOff>
      <xdr:row>96</xdr:row>
      <xdr:rowOff>10345</xdr:rowOff>
    </xdr:to>
    <xdr:cxnSp macro="">
      <xdr:nvCxnSpPr>
        <xdr:cNvPr id="239" name="直線コネクタ 238"/>
        <xdr:cNvCxnSpPr/>
      </xdr:nvCxnSpPr>
      <xdr:spPr>
        <a:xfrm flipV="1">
          <a:off x="2908300" y="16164806"/>
          <a:ext cx="889000" cy="30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68001</xdr:rowOff>
    </xdr:from>
    <xdr:to>
      <xdr:col>15</xdr:col>
      <xdr:colOff>50800</xdr:colOff>
      <xdr:row>96</xdr:row>
      <xdr:rowOff>10345</xdr:rowOff>
    </xdr:to>
    <xdr:cxnSp macro="">
      <xdr:nvCxnSpPr>
        <xdr:cNvPr id="242" name="直線コネクタ 241"/>
        <xdr:cNvCxnSpPr/>
      </xdr:nvCxnSpPr>
      <xdr:spPr>
        <a:xfrm>
          <a:off x="2019300" y="16355751"/>
          <a:ext cx="889000" cy="1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68001</xdr:rowOff>
    </xdr:from>
    <xdr:to>
      <xdr:col>10</xdr:col>
      <xdr:colOff>114300</xdr:colOff>
      <xdr:row>95</xdr:row>
      <xdr:rowOff>125168</xdr:rowOff>
    </xdr:to>
    <xdr:cxnSp macro="">
      <xdr:nvCxnSpPr>
        <xdr:cNvPr id="245" name="直線コネクタ 244"/>
        <xdr:cNvCxnSpPr/>
      </xdr:nvCxnSpPr>
      <xdr:spPr>
        <a:xfrm flipV="1">
          <a:off x="1130300" y="16355751"/>
          <a:ext cx="889000" cy="5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87838</xdr:rowOff>
    </xdr:from>
    <xdr:to>
      <xdr:col>24</xdr:col>
      <xdr:colOff>114300</xdr:colOff>
      <xdr:row>95</xdr:row>
      <xdr:rowOff>17988</xdr:rowOff>
    </xdr:to>
    <xdr:sp macro="" textlink="">
      <xdr:nvSpPr>
        <xdr:cNvPr id="255" name="楕円 254"/>
        <xdr:cNvSpPr/>
      </xdr:nvSpPr>
      <xdr:spPr>
        <a:xfrm>
          <a:off x="4584700" y="162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110715</xdr:rowOff>
    </xdr:from>
    <xdr:ext cx="534377" cy="259045"/>
    <xdr:sp macro="" textlink="">
      <xdr:nvSpPr>
        <xdr:cNvPr id="256" name="衛生費該当値テキスト"/>
        <xdr:cNvSpPr txBox="1"/>
      </xdr:nvSpPr>
      <xdr:spPr>
        <a:xfrm>
          <a:off x="4686300" y="160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169156</xdr:rowOff>
    </xdr:from>
    <xdr:to>
      <xdr:col>20</xdr:col>
      <xdr:colOff>38100</xdr:colOff>
      <xdr:row>94</xdr:row>
      <xdr:rowOff>99306</xdr:rowOff>
    </xdr:to>
    <xdr:sp macro="" textlink="">
      <xdr:nvSpPr>
        <xdr:cNvPr id="257" name="楕円 256"/>
        <xdr:cNvSpPr/>
      </xdr:nvSpPr>
      <xdr:spPr>
        <a:xfrm>
          <a:off x="3746500" y="161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115833</xdr:rowOff>
    </xdr:from>
    <xdr:ext cx="534377" cy="259045"/>
    <xdr:sp macro="" textlink="">
      <xdr:nvSpPr>
        <xdr:cNvPr id="258" name="テキスト ボックス 257"/>
        <xdr:cNvSpPr txBox="1"/>
      </xdr:nvSpPr>
      <xdr:spPr>
        <a:xfrm>
          <a:off x="3530111" y="158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130995</xdr:rowOff>
    </xdr:from>
    <xdr:to>
      <xdr:col>15</xdr:col>
      <xdr:colOff>101600</xdr:colOff>
      <xdr:row>96</xdr:row>
      <xdr:rowOff>61145</xdr:rowOff>
    </xdr:to>
    <xdr:sp macro="" textlink="">
      <xdr:nvSpPr>
        <xdr:cNvPr id="259" name="楕円 258"/>
        <xdr:cNvSpPr/>
      </xdr:nvSpPr>
      <xdr:spPr>
        <a:xfrm>
          <a:off x="2857500" y="164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77672</xdr:rowOff>
    </xdr:from>
    <xdr:ext cx="534377" cy="259045"/>
    <xdr:sp macro="" textlink="">
      <xdr:nvSpPr>
        <xdr:cNvPr id="260" name="テキスト ボックス 259"/>
        <xdr:cNvSpPr txBox="1"/>
      </xdr:nvSpPr>
      <xdr:spPr>
        <a:xfrm>
          <a:off x="2641111" y="161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17201</xdr:rowOff>
    </xdr:from>
    <xdr:to>
      <xdr:col>10</xdr:col>
      <xdr:colOff>165100</xdr:colOff>
      <xdr:row>95</xdr:row>
      <xdr:rowOff>118801</xdr:rowOff>
    </xdr:to>
    <xdr:sp macro="" textlink="">
      <xdr:nvSpPr>
        <xdr:cNvPr id="261" name="楕円 260"/>
        <xdr:cNvSpPr/>
      </xdr:nvSpPr>
      <xdr:spPr>
        <a:xfrm>
          <a:off x="1968500" y="163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135328</xdr:rowOff>
    </xdr:from>
    <xdr:ext cx="534377" cy="259045"/>
    <xdr:sp macro="" textlink="">
      <xdr:nvSpPr>
        <xdr:cNvPr id="262" name="テキスト ボックス 261"/>
        <xdr:cNvSpPr txBox="1"/>
      </xdr:nvSpPr>
      <xdr:spPr>
        <a:xfrm>
          <a:off x="1752111" y="160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74368</xdr:rowOff>
    </xdr:from>
    <xdr:to>
      <xdr:col>6</xdr:col>
      <xdr:colOff>38100</xdr:colOff>
      <xdr:row>96</xdr:row>
      <xdr:rowOff>4518</xdr:rowOff>
    </xdr:to>
    <xdr:sp macro="" textlink="">
      <xdr:nvSpPr>
        <xdr:cNvPr id="263" name="楕円 262"/>
        <xdr:cNvSpPr/>
      </xdr:nvSpPr>
      <xdr:spPr>
        <a:xfrm>
          <a:off x="1079500" y="163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21045</xdr:rowOff>
    </xdr:from>
    <xdr:ext cx="534377" cy="259045"/>
    <xdr:sp macro="" textlink="">
      <xdr:nvSpPr>
        <xdr:cNvPr id="264" name="テキスト ボックス 263"/>
        <xdr:cNvSpPr txBox="1"/>
      </xdr:nvSpPr>
      <xdr:spPr>
        <a:xfrm>
          <a:off x="863111" y="1613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136728</xdr:rowOff>
    </xdr:from>
    <xdr:to>
      <xdr:col>41</xdr:col>
      <xdr:colOff>50800</xdr:colOff>
      <xdr:row>38</xdr:row>
      <xdr:rowOff>139700</xdr:rowOff>
    </xdr:to>
    <xdr:cxnSp macro="">
      <xdr:nvCxnSpPr>
        <xdr:cNvPr id="300" name="直線コネクタ 299"/>
        <xdr:cNvCxnSpPr/>
      </xdr:nvCxnSpPr>
      <xdr:spPr>
        <a:xfrm>
          <a:off x="6972300" y="6308928"/>
          <a:ext cx="889000" cy="3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85928</xdr:rowOff>
    </xdr:from>
    <xdr:to>
      <xdr:col>36</xdr:col>
      <xdr:colOff>165100</xdr:colOff>
      <xdr:row>37</xdr:row>
      <xdr:rowOff>16078</xdr:rowOff>
    </xdr:to>
    <xdr:sp macro="" textlink="">
      <xdr:nvSpPr>
        <xdr:cNvPr id="318" name="楕円 317"/>
        <xdr:cNvSpPr/>
      </xdr:nvSpPr>
      <xdr:spPr>
        <a:xfrm>
          <a:off x="69215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7205</xdr:rowOff>
    </xdr:from>
    <xdr:ext cx="469744" cy="259045"/>
    <xdr:sp macro="" textlink="">
      <xdr:nvSpPr>
        <xdr:cNvPr id="319" name="テキスト ボックス 318"/>
        <xdr:cNvSpPr txBox="1"/>
      </xdr:nvSpPr>
      <xdr:spPr>
        <a:xfrm>
          <a:off x="6737428" y="635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118745</xdr:rowOff>
    </xdr:from>
    <xdr:to>
      <xdr:col>55</xdr:col>
      <xdr:colOff>0</xdr:colOff>
      <xdr:row>58</xdr:row>
      <xdr:rowOff>124575</xdr:rowOff>
    </xdr:to>
    <xdr:cxnSp macro="">
      <xdr:nvCxnSpPr>
        <xdr:cNvPr id="348" name="直線コネクタ 347"/>
        <xdr:cNvCxnSpPr/>
      </xdr:nvCxnSpPr>
      <xdr:spPr>
        <a:xfrm flipV="1">
          <a:off x="9639300" y="10062845"/>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101085</xdr:rowOff>
    </xdr:from>
    <xdr:to>
      <xdr:col>50</xdr:col>
      <xdr:colOff>114300</xdr:colOff>
      <xdr:row>58</xdr:row>
      <xdr:rowOff>124575</xdr:rowOff>
    </xdr:to>
    <xdr:cxnSp macro="">
      <xdr:nvCxnSpPr>
        <xdr:cNvPr id="351" name="直線コネクタ 350"/>
        <xdr:cNvCxnSpPr/>
      </xdr:nvCxnSpPr>
      <xdr:spPr>
        <a:xfrm>
          <a:off x="8750300" y="10045185"/>
          <a:ext cx="889000" cy="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101085</xdr:rowOff>
    </xdr:from>
    <xdr:to>
      <xdr:col>45</xdr:col>
      <xdr:colOff>177800</xdr:colOff>
      <xdr:row>58</xdr:row>
      <xdr:rowOff>153150</xdr:rowOff>
    </xdr:to>
    <xdr:cxnSp macro="">
      <xdr:nvCxnSpPr>
        <xdr:cNvPr id="354" name="直線コネクタ 353"/>
        <xdr:cNvCxnSpPr/>
      </xdr:nvCxnSpPr>
      <xdr:spPr>
        <a:xfrm flipV="1">
          <a:off x="7861300" y="10045185"/>
          <a:ext cx="889000" cy="5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150997</xdr:rowOff>
    </xdr:from>
    <xdr:to>
      <xdr:col>41</xdr:col>
      <xdr:colOff>50800</xdr:colOff>
      <xdr:row>58</xdr:row>
      <xdr:rowOff>153150</xdr:rowOff>
    </xdr:to>
    <xdr:cxnSp macro="">
      <xdr:nvCxnSpPr>
        <xdr:cNvPr id="357" name="直線コネクタ 356"/>
        <xdr:cNvCxnSpPr/>
      </xdr:nvCxnSpPr>
      <xdr:spPr>
        <a:xfrm>
          <a:off x="6972300" y="10095097"/>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67945</xdr:rowOff>
    </xdr:from>
    <xdr:to>
      <xdr:col>55</xdr:col>
      <xdr:colOff>50800</xdr:colOff>
      <xdr:row>58</xdr:row>
      <xdr:rowOff>169545</xdr:rowOff>
    </xdr:to>
    <xdr:sp macro="" textlink="">
      <xdr:nvSpPr>
        <xdr:cNvPr id="367" name="楕円 366"/>
        <xdr:cNvSpPr/>
      </xdr:nvSpPr>
      <xdr:spPr>
        <a:xfrm>
          <a:off x="104267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154322</xdr:rowOff>
    </xdr:from>
    <xdr:ext cx="469744" cy="259045"/>
    <xdr:sp macro="" textlink="">
      <xdr:nvSpPr>
        <xdr:cNvPr id="368" name="農林水産業費該当値テキスト"/>
        <xdr:cNvSpPr txBox="1"/>
      </xdr:nvSpPr>
      <xdr:spPr>
        <a:xfrm>
          <a:off x="10528300" y="99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73775</xdr:rowOff>
    </xdr:from>
    <xdr:to>
      <xdr:col>50</xdr:col>
      <xdr:colOff>165100</xdr:colOff>
      <xdr:row>59</xdr:row>
      <xdr:rowOff>3925</xdr:rowOff>
    </xdr:to>
    <xdr:sp macro="" textlink="">
      <xdr:nvSpPr>
        <xdr:cNvPr id="369" name="楕円 368"/>
        <xdr:cNvSpPr/>
      </xdr:nvSpPr>
      <xdr:spPr>
        <a:xfrm>
          <a:off x="9588500" y="100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166502</xdr:rowOff>
    </xdr:from>
    <xdr:ext cx="469744" cy="259045"/>
    <xdr:sp macro="" textlink="">
      <xdr:nvSpPr>
        <xdr:cNvPr id="370" name="テキスト ボックス 369"/>
        <xdr:cNvSpPr txBox="1"/>
      </xdr:nvSpPr>
      <xdr:spPr>
        <a:xfrm>
          <a:off x="9404428" y="1011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50285</xdr:rowOff>
    </xdr:from>
    <xdr:to>
      <xdr:col>46</xdr:col>
      <xdr:colOff>38100</xdr:colOff>
      <xdr:row>58</xdr:row>
      <xdr:rowOff>151885</xdr:rowOff>
    </xdr:to>
    <xdr:sp macro="" textlink="">
      <xdr:nvSpPr>
        <xdr:cNvPr id="371" name="楕円 370"/>
        <xdr:cNvSpPr/>
      </xdr:nvSpPr>
      <xdr:spPr>
        <a:xfrm>
          <a:off x="8699500" y="9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143012</xdr:rowOff>
    </xdr:from>
    <xdr:ext cx="469744" cy="259045"/>
    <xdr:sp macro="" textlink="">
      <xdr:nvSpPr>
        <xdr:cNvPr id="372" name="テキスト ボックス 371"/>
        <xdr:cNvSpPr txBox="1"/>
      </xdr:nvSpPr>
      <xdr:spPr>
        <a:xfrm>
          <a:off x="8515428" y="100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102350</xdr:rowOff>
    </xdr:from>
    <xdr:to>
      <xdr:col>41</xdr:col>
      <xdr:colOff>101600</xdr:colOff>
      <xdr:row>59</xdr:row>
      <xdr:rowOff>32500</xdr:rowOff>
    </xdr:to>
    <xdr:sp macro="" textlink="">
      <xdr:nvSpPr>
        <xdr:cNvPr id="373" name="楕円 372"/>
        <xdr:cNvSpPr/>
      </xdr:nvSpPr>
      <xdr:spPr>
        <a:xfrm>
          <a:off x="7810500" y="10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23627</xdr:rowOff>
    </xdr:from>
    <xdr:ext cx="469744" cy="259045"/>
    <xdr:sp macro="" textlink="">
      <xdr:nvSpPr>
        <xdr:cNvPr id="374" name="テキスト ボックス 373"/>
        <xdr:cNvSpPr txBox="1"/>
      </xdr:nvSpPr>
      <xdr:spPr>
        <a:xfrm>
          <a:off x="7626428" y="1013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100197</xdr:rowOff>
    </xdr:from>
    <xdr:to>
      <xdr:col>36</xdr:col>
      <xdr:colOff>165100</xdr:colOff>
      <xdr:row>59</xdr:row>
      <xdr:rowOff>30347</xdr:rowOff>
    </xdr:to>
    <xdr:sp macro="" textlink="">
      <xdr:nvSpPr>
        <xdr:cNvPr id="375" name="楕円 374"/>
        <xdr:cNvSpPr/>
      </xdr:nvSpPr>
      <xdr:spPr>
        <a:xfrm>
          <a:off x="6921500" y="100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21474</xdr:rowOff>
    </xdr:from>
    <xdr:ext cx="469744" cy="259045"/>
    <xdr:sp macro="" textlink="">
      <xdr:nvSpPr>
        <xdr:cNvPr id="376" name="テキスト ボックス 375"/>
        <xdr:cNvSpPr txBox="1"/>
      </xdr:nvSpPr>
      <xdr:spPr>
        <a:xfrm>
          <a:off x="6737428" y="101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76426</xdr:rowOff>
    </xdr:from>
    <xdr:to>
      <xdr:col>55</xdr:col>
      <xdr:colOff>0</xdr:colOff>
      <xdr:row>79</xdr:row>
      <xdr:rowOff>27164</xdr:rowOff>
    </xdr:to>
    <xdr:cxnSp macro="">
      <xdr:nvCxnSpPr>
        <xdr:cNvPr id="407" name="直線コネクタ 406"/>
        <xdr:cNvCxnSpPr/>
      </xdr:nvCxnSpPr>
      <xdr:spPr>
        <a:xfrm flipV="1">
          <a:off x="9639300" y="13449526"/>
          <a:ext cx="838200" cy="1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117477</xdr:rowOff>
    </xdr:from>
    <xdr:to>
      <xdr:col>50</xdr:col>
      <xdr:colOff>114300</xdr:colOff>
      <xdr:row>79</xdr:row>
      <xdr:rowOff>27164</xdr:rowOff>
    </xdr:to>
    <xdr:cxnSp macro="">
      <xdr:nvCxnSpPr>
        <xdr:cNvPr id="410" name="直線コネクタ 409"/>
        <xdr:cNvCxnSpPr/>
      </xdr:nvCxnSpPr>
      <xdr:spPr>
        <a:xfrm>
          <a:off x="8750300" y="13490577"/>
          <a:ext cx="8890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49436</xdr:rowOff>
    </xdr:from>
    <xdr:to>
      <xdr:col>45</xdr:col>
      <xdr:colOff>177800</xdr:colOff>
      <xdr:row>78</xdr:row>
      <xdr:rowOff>117477</xdr:rowOff>
    </xdr:to>
    <xdr:cxnSp macro="">
      <xdr:nvCxnSpPr>
        <xdr:cNvPr id="413" name="直線コネクタ 412"/>
        <xdr:cNvCxnSpPr/>
      </xdr:nvCxnSpPr>
      <xdr:spPr>
        <a:xfrm>
          <a:off x="7861300" y="13422536"/>
          <a:ext cx="889000" cy="6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49436</xdr:rowOff>
    </xdr:from>
    <xdr:to>
      <xdr:col>41</xdr:col>
      <xdr:colOff>50800</xdr:colOff>
      <xdr:row>79</xdr:row>
      <xdr:rowOff>42007</xdr:rowOff>
    </xdr:to>
    <xdr:cxnSp macro="">
      <xdr:nvCxnSpPr>
        <xdr:cNvPr id="416" name="直線コネクタ 415"/>
        <xdr:cNvCxnSpPr/>
      </xdr:nvCxnSpPr>
      <xdr:spPr>
        <a:xfrm flipV="1">
          <a:off x="6972300" y="13422536"/>
          <a:ext cx="889000" cy="1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25626</xdr:rowOff>
    </xdr:from>
    <xdr:to>
      <xdr:col>55</xdr:col>
      <xdr:colOff>50800</xdr:colOff>
      <xdr:row>78</xdr:row>
      <xdr:rowOff>127226</xdr:rowOff>
    </xdr:to>
    <xdr:sp macro="" textlink="">
      <xdr:nvSpPr>
        <xdr:cNvPr id="426" name="楕円 425"/>
        <xdr:cNvSpPr/>
      </xdr:nvSpPr>
      <xdr:spPr>
        <a:xfrm>
          <a:off x="10426700" y="133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4053</xdr:rowOff>
    </xdr:from>
    <xdr:ext cx="534377" cy="259045"/>
    <xdr:sp macro="" textlink="">
      <xdr:nvSpPr>
        <xdr:cNvPr id="427" name="商工費該当値テキスト"/>
        <xdr:cNvSpPr txBox="1"/>
      </xdr:nvSpPr>
      <xdr:spPr>
        <a:xfrm>
          <a:off x="10528300" y="1337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147814</xdr:rowOff>
    </xdr:from>
    <xdr:to>
      <xdr:col>50</xdr:col>
      <xdr:colOff>165100</xdr:colOff>
      <xdr:row>79</xdr:row>
      <xdr:rowOff>77964</xdr:rowOff>
    </xdr:to>
    <xdr:sp macro="" textlink="">
      <xdr:nvSpPr>
        <xdr:cNvPr id="428" name="楕円 427"/>
        <xdr:cNvSpPr/>
      </xdr:nvSpPr>
      <xdr:spPr>
        <a:xfrm>
          <a:off x="9588500" y="135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69091</xdr:rowOff>
    </xdr:from>
    <xdr:ext cx="469744" cy="259045"/>
    <xdr:sp macro="" textlink="">
      <xdr:nvSpPr>
        <xdr:cNvPr id="429" name="テキスト ボックス 428"/>
        <xdr:cNvSpPr txBox="1"/>
      </xdr:nvSpPr>
      <xdr:spPr>
        <a:xfrm>
          <a:off x="9404428" y="1361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66677</xdr:rowOff>
    </xdr:from>
    <xdr:to>
      <xdr:col>46</xdr:col>
      <xdr:colOff>38100</xdr:colOff>
      <xdr:row>78</xdr:row>
      <xdr:rowOff>168277</xdr:rowOff>
    </xdr:to>
    <xdr:sp macro="" textlink="">
      <xdr:nvSpPr>
        <xdr:cNvPr id="430" name="楕円 429"/>
        <xdr:cNvSpPr/>
      </xdr:nvSpPr>
      <xdr:spPr>
        <a:xfrm>
          <a:off x="8699500" y="134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159404</xdr:rowOff>
    </xdr:from>
    <xdr:ext cx="469744" cy="259045"/>
    <xdr:sp macro="" textlink="">
      <xdr:nvSpPr>
        <xdr:cNvPr id="431" name="テキスト ボックス 430"/>
        <xdr:cNvSpPr txBox="1"/>
      </xdr:nvSpPr>
      <xdr:spPr>
        <a:xfrm>
          <a:off x="8515428" y="135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170086</xdr:rowOff>
    </xdr:from>
    <xdr:to>
      <xdr:col>41</xdr:col>
      <xdr:colOff>101600</xdr:colOff>
      <xdr:row>78</xdr:row>
      <xdr:rowOff>100236</xdr:rowOff>
    </xdr:to>
    <xdr:sp macro="" textlink="">
      <xdr:nvSpPr>
        <xdr:cNvPr id="432" name="楕円 431"/>
        <xdr:cNvSpPr/>
      </xdr:nvSpPr>
      <xdr:spPr>
        <a:xfrm>
          <a:off x="78105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91363</xdr:rowOff>
    </xdr:from>
    <xdr:ext cx="534377" cy="259045"/>
    <xdr:sp macro="" textlink="">
      <xdr:nvSpPr>
        <xdr:cNvPr id="433" name="テキスト ボックス 432"/>
        <xdr:cNvSpPr txBox="1"/>
      </xdr:nvSpPr>
      <xdr:spPr>
        <a:xfrm>
          <a:off x="7594111" y="134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162657</xdr:rowOff>
    </xdr:from>
    <xdr:to>
      <xdr:col>36</xdr:col>
      <xdr:colOff>165100</xdr:colOff>
      <xdr:row>79</xdr:row>
      <xdr:rowOff>92807</xdr:rowOff>
    </xdr:to>
    <xdr:sp macro="" textlink="">
      <xdr:nvSpPr>
        <xdr:cNvPr id="434" name="楕円 433"/>
        <xdr:cNvSpPr/>
      </xdr:nvSpPr>
      <xdr:spPr>
        <a:xfrm>
          <a:off x="6921500" y="135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83934</xdr:rowOff>
    </xdr:from>
    <xdr:ext cx="469744" cy="259045"/>
    <xdr:sp macro="" textlink="">
      <xdr:nvSpPr>
        <xdr:cNvPr id="435" name="テキスト ボックス 434"/>
        <xdr:cNvSpPr txBox="1"/>
      </xdr:nvSpPr>
      <xdr:spPr>
        <a:xfrm>
          <a:off x="6737428" y="136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124250</xdr:rowOff>
    </xdr:from>
    <xdr:to>
      <xdr:col>55</xdr:col>
      <xdr:colOff>0</xdr:colOff>
      <xdr:row>98</xdr:row>
      <xdr:rowOff>134905</xdr:rowOff>
    </xdr:to>
    <xdr:cxnSp macro="">
      <xdr:nvCxnSpPr>
        <xdr:cNvPr id="464" name="直線コネクタ 463"/>
        <xdr:cNvCxnSpPr/>
      </xdr:nvCxnSpPr>
      <xdr:spPr>
        <a:xfrm flipV="1">
          <a:off x="9639300" y="16926350"/>
          <a:ext cx="8382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122800</xdr:rowOff>
    </xdr:from>
    <xdr:to>
      <xdr:col>50</xdr:col>
      <xdr:colOff>114300</xdr:colOff>
      <xdr:row>98</xdr:row>
      <xdr:rowOff>134905</xdr:rowOff>
    </xdr:to>
    <xdr:cxnSp macro="">
      <xdr:nvCxnSpPr>
        <xdr:cNvPr id="467" name="直線コネクタ 466"/>
        <xdr:cNvCxnSpPr/>
      </xdr:nvCxnSpPr>
      <xdr:spPr>
        <a:xfrm>
          <a:off x="8750300" y="16924900"/>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122800</xdr:rowOff>
    </xdr:from>
    <xdr:to>
      <xdr:col>45</xdr:col>
      <xdr:colOff>177800</xdr:colOff>
      <xdr:row>98</xdr:row>
      <xdr:rowOff>127877</xdr:rowOff>
    </xdr:to>
    <xdr:cxnSp macro="">
      <xdr:nvCxnSpPr>
        <xdr:cNvPr id="470" name="直線コネクタ 469"/>
        <xdr:cNvCxnSpPr/>
      </xdr:nvCxnSpPr>
      <xdr:spPr>
        <a:xfrm flipV="1">
          <a:off x="7861300" y="16924900"/>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127877</xdr:rowOff>
    </xdr:from>
    <xdr:to>
      <xdr:col>41</xdr:col>
      <xdr:colOff>50800</xdr:colOff>
      <xdr:row>98</xdr:row>
      <xdr:rowOff>146402</xdr:rowOff>
    </xdr:to>
    <xdr:cxnSp macro="">
      <xdr:nvCxnSpPr>
        <xdr:cNvPr id="473" name="直線コネクタ 472"/>
        <xdr:cNvCxnSpPr/>
      </xdr:nvCxnSpPr>
      <xdr:spPr>
        <a:xfrm flipV="1">
          <a:off x="6972300" y="16929977"/>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73450</xdr:rowOff>
    </xdr:from>
    <xdr:to>
      <xdr:col>55</xdr:col>
      <xdr:colOff>50800</xdr:colOff>
      <xdr:row>99</xdr:row>
      <xdr:rowOff>3600</xdr:rowOff>
    </xdr:to>
    <xdr:sp macro="" textlink="">
      <xdr:nvSpPr>
        <xdr:cNvPr id="483" name="楕円 482"/>
        <xdr:cNvSpPr/>
      </xdr:nvSpPr>
      <xdr:spPr>
        <a:xfrm>
          <a:off x="10426700" y="168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84105</xdr:rowOff>
    </xdr:from>
    <xdr:to>
      <xdr:col>50</xdr:col>
      <xdr:colOff>165100</xdr:colOff>
      <xdr:row>99</xdr:row>
      <xdr:rowOff>14255</xdr:rowOff>
    </xdr:to>
    <xdr:sp macro="" textlink="">
      <xdr:nvSpPr>
        <xdr:cNvPr id="485" name="楕円 484"/>
        <xdr:cNvSpPr/>
      </xdr:nvSpPr>
      <xdr:spPr>
        <a:xfrm>
          <a:off x="9588500" y="168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5382</xdr:rowOff>
    </xdr:from>
    <xdr:ext cx="534377" cy="259045"/>
    <xdr:sp macro="" textlink="">
      <xdr:nvSpPr>
        <xdr:cNvPr id="486" name="テキスト ボックス 485"/>
        <xdr:cNvSpPr txBox="1"/>
      </xdr:nvSpPr>
      <xdr:spPr>
        <a:xfrm>
          <a:off x="9372111" y="1697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72000</xdr:rowOff>
    </xdr:from>
    <xdr:to>
      <xdr:col>46</xdr:col>
      <xdr:colOff>38100</xdr:colOff>
      <xdr:row>99</xdr:row>
      <xdr:rowOff>2150</xdr:rowOff>
    </xdr:to>
    <xdr:sp macro="" textlink="">
      <xdr:nvSpPr>
        <xdr:cNvPr id="487" name="楕円 486"/>
        <xdr:cNvSpPr/>
      </xdr:nvSpPr>
      <xdr:spPr>
        <a:xfrm>
          <a:off x="8699500" y="168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164727</xdr:rowOff>
    </xdr:from>
    <xdr:ext cx="534377" cy="259045"/>
    <xdr:sp macro="" textlink="">
      <xdr:nvSpPr>
        <xdr:cNvPr id="488" name="テキスト ボックス 487"/>
        <xdr:cNvSpPr txBox="1"/>
      </xdr:nvSpPr>
      <xdr:spPr>
        <a:xfrm>
          <a:off x="8483111" y="1696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77077</xdr:rowOff>
    </xdr:from>
    <xdr:to>
      <xdr:col>41</xdr:col>
      <xdr:colOff>101600</xdr:colOff>
      <xdr:row>99</xdr:row>
      <xdr:rowOff>7227</xdr:rowOff>
    </xdr:to>
    <xdr:sp macro="" textlink="">
      <xdr:nvSpPr>
        <xdr:cNvPr id="489" name="楕円 488"/>
        <xdr:cNvSpPr/>
      </xdr:nvSpPr>
      <xdr:spPr>
        <a:xfrm>
          <a:off x="7810500" y="168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169804</xdr:rowOff>
    </xdr:from>
    <xdr:ext cx="534377" cy="259045"/>
    <xdr:sp macro="" textlink="">
      <xdr:nvSpPr>
        <xdr:cNvPr id="490" name="テキスト ボックス 489"/>
        <xdr:cNvSpPr txBox="1"/>
      </xdr:nvSpPr>
      <xdr:spPr>
        <a:xfrm>
          <a:off x="7594111" y="169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95602</xdr:rowOff>
    </xdr:from>
    <xdr:to>
      <xdr:col>36</xdr:col>
      <xdr:colOff>165100</xdr:colOff>
      <xdr:row>99</xdr:row>
      <xdr:rowOff>25752</xdr:rowOff>
    </xdr:to>
    <xdr:sp macro="" textlink="">
      <xdr:nvSpPr>
        <xdr:cNvPr id="491" name="楕円 490"/>
        <xdr:cNvSpPr/>
      </xdr:nvSpPr>
      <xdr:spPr>
        <a:xfrm>
          <a:off x="6921500" y="168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16879</xdr:rowOff>
    </xdr:from>
    <xdr:ext cx="534377" cy="259045"/>
    <xdr:sp macro="" textlink="">
      <xdr:nvSpPr>
        <xdr:cNvPr id="492" name="テキスト ボックス 491"/>
        <xdr:cNvSpPr txBox="1"/>
      </xdr:nvSpPr>
      <xdr:spPr>
        <a:xfrm>
          <a:off x="6705111" y="169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53061</xdr:rowOff>
    </xdr:from>
    <xdr:to>
      <xdr:col>85</xdr:col>
      <xdr:colOff>127000</xdr:colOff>
      <xdr:row>37</xdr:row>
      <xdr:rowOff>165494</xdr:rowOff>
    </xdr:to>
    <xdr:cxnSp macro="">
      <xdr:nvCxnSpPr>
        <xdr:cNvPr id="522" name="直線コネクタ 521"/>
        <xdr:cNvCxnSpPr/>
      </xdr:nvCxnSpPr>
      <xdr:spPr>
        <a:xfrm>
          <a:off x="15481300" y="6396711"/>
          <a:ext cx="8382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53061</xdr:rowOff>
    </xdr:from>
    <xdr:to>
      <xdr:col>81</xdr:col>
      <xdr:colOff>50800</xdr:colOff>
      <xdr:row>37</xdr:row>
      <xdr:rowOff>110325</xdr:rowOff>
    </xdr:to>
    <xdr:cxnSp macro="">
      <xdr:nvCxnSpPr>
        <xdr:cNvPr id="525" name="直線コネクタ 524"/>
        <xdr:cNvCxnSpPr/>
      </xdr:nvCxnSpPr>
      <xdr:spPr>
        <a:xfrm flipV="1">
          <a:off x="14592300" y="6396711"/>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110325</xdr:rowOff>
    </xdr:from>
    <xdr:to>
      <xdr:col>76</xdr:col>
      <xdr:colOff>114300</xdr:colOff>
      <xdr:row>37</xdr:row>
      <xdr:rowOff>117602</xdr:rowOff>
    </xdr:to>
    <xdr:cxnSp macro="">
      <xdr:nvCxnSpPr>
        <xdr:cNvPr id="528" name="直線コネクタ 527"/>
        <xdr:cNvCxnSpPr/>
      </xdr:nvCxnSpPr>
      <xdr:spPr>
        <a:xfrm flipV="1">
          <a:off x="13703300" y="645397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36030</xdr:rowOff>
    </xdr:from>
    <xdr:to>
      <xdr:col>71</xdr:col>
      <xdr:colOff>177800</xdr:colOff>
      <xdr:row>37</xdr:row>
      <xdr:rowOff>117602</xdr:rowOff>
    </xdr:to>
    <xdr:cxnSp macro="">
      <xdr:nvCxnSpPr>
        <xdr:cNvPr id="531" name="直線コネクタ 530"/>
        <xdr:cNvCxnSpPr/>
      </xdr:nvCxnSpPr>
      <xdr:spPr>
        <a:xfrm>
          <a:off x="12814300" y="6208230"/>
          <a:ext cx="889000" cy="2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114694</xdr:rowOff>
    </xdr:from>
    <xdr:to>
      <xdr:col>85</xdr:col>
      <xdr:colOff>177800</xdr:colOff>
      <xdr:row>38</xdr:row>
      <xdr:rowOff>44844</xdr:rowOff>
    </xdr:to>
    <xdr:sp macro="" textlink="">
      <xdr:nvSpPr>
        <xdr:cNvPr id="541" name="楕円 540"/>
        <xdr:cNvSpPr/>
      </xdr:nvSpPr>
      <xdr:spPr>
        <a:xfrm>
          <a:off x="16268700" y="64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93121</xdr:rowOff>
    </xdr:from>
    <xdr:ext cx="534377" cy="259045"/>
    <xdr:sp macro="" textlink="">
      <xdr:nvSpPr>
        <xdr:cNvPr id="542" name="消防費該当値テキスト"/>
        <xdr:cNvSpPr txBox="1"/>
      </xdr:nvSpPr>
      <xdr:spPr>
        <a:xfrm>
          <a:off x="16370300" y="643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2261</xdr:rowOff>
    </xdr:from>
    <xdr:to>
      <xdr:col>81</xdr:col>
      <xdr:colOff>101600</xdr:colOff>
      <xdr:row>37</xdr:row>
      <xdr:rowOff>103861</xdr:rowOff>
    </xdr:to>
    <xdr:sp macro="" textlink="">
      <xdr:nvSpPr>
        <xdr:cNvPr id="543" name="楕円 542"/>
        <xdr:cNvSpPr/>
      </xdr:nvSpPr>
      <xdr:spPr>
        <a:xfrm>
          <a:off x="15430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94988</xdr:rowOff>
    </xdr:from>
    <xdr:ext cx="534377" cy="259045"/>
    <xdr:sp macro="" textlink="">
      <xdr:nvSpPr>
        <xdr:cNvPr id="544" name="テキスト ボックス 543"/>
        <xdr:cNvSpPr txBox="1"/>
      </xdr:nvSpPr>
      <xdr:spPr>
        <a:xfrm>
          <a:off x="15214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59525</xdr:rowOff>
    </xdr:from>
    <xdr:to>
      <xdr:col>76</xdr:col>
      <xdr:colOff>165100</xdr:colOff>
      <xdr:row>37</xdr:row>
      <xdr:rowOff>161125</xdr:rowOff>
    </xdr:to>
    <xdr:sp macro="" textlink="">
      <xdr:nvSpPr>
        <xdr:cNvPr id="545" name="楕円 544"/>
        <xdr:cNvSpPr/>
      </xdr:nvSpPr>
      <xdr:spPr>
        <a:xfrm>
          <a:off x="14541500" y="64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152252</xdr:rowOff>
    </xdr:from>
    <xdr:ext cx="534377" cy="259045"/>
    <xdr:sp macro="" textlink="">
      <xdr:nvSpPr>
        <xdr:cNvPr id="546" name="テキスト ボックス 545"/>
        <xdr:cNvSpPr txBox="1"/>
      </xdr:nvSpPr>
      <xdr:spPr>
        <a:xfrm>
          <a:off x="14325111" y="64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66802</xdr:rowOff>
    </xdr:from>
    <xdr:to>
      <xdr:col>72</xdr:col>
      <xdr:colOff>38100</xdr:colOff>
      <xdr:row>37</xdr:row>
      <xdr:rowOff>168402</xdr:rowOff>
    </xdr:to>
    <xdr:sp macro="" textlink="">
      <xdr:nvSpPr>
        <xdr:cNvPr id="547" name="楕円 546"/>
        <xdr:cNvSpPr/>
      </xdr:nvSpPr>
      <xdr:spPr>
        <a:xfrm>
          <a:off x="13652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159529</xdr:rowOff>
    </xdr:from>
    <xdr:ext cx="534377" cy="259045"/>
    <xdr:sp macro="" textlink="">
      <xdr:nvSpPr>
        <xdr:cNvPr id="548" name="テキスト ボックス 547"/>
        <xdr:cNvSpPr txBox="1"/>
      </xdr:nvSpPr>
      <xdr:spPr>
        <a:xfrm>
          <a:off x="13436111" y="65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156680</xdr:rowOff>
    </xdr:from>
    <xdr:to>
      <xdr:col>67</xdr:col>
      <xdr:colOff>101600</xdr:colOff>
      <xdr:row>36</xdr:row>
      <xdr:rowOff>86830</xdr:rowOff>
    </xdr:to>
    <xdr:sp macro="" textlink="">
      <xdr:nvSpPr>
        <xdr:cNvPr id="549" name="楕円 548"/>
        <xdr:cNvSpPr/>
      </xdr:nvSpPr>
      <xdr:spPr>
        <a:xfrm>
          <a:off x="12763500" y="61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77957</xdr:rowOff>
    </xdr:from>
    <xdr:ext cx="534377" cy="259045"/>
    <xdr:sp macro="" textlink="">
      <xdr:nvSpPr>
        <xdr:cNvPr id="550" name="テキスト ボックス 549"/>
        <xdr:cNvSpPr txBox="1"/>
      </xdr:nvSpPr>
      <xdr:spPr>
        <a:xfrm>
          <a:off x="12547111" y="62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42545</xdr:rowOff>
    </xdr:from>
    <xdr:to>
      <xdr:col>85</xdr:col>
      <xdr:colOff>127000</xdr:colOff>
      <xdr:row>57</xdr:row>
      <xdr:rowOff>145839</xdr:rowOff>
    </xdr:to>
    <xdr:cxnSp macro="">
      <xdr:nvCxnSpPr>
        <xdr:cNvPr id="582" name="直線コネクタ 581"/>
        <xdr:cNvCxnSpPr/>
      </xdr:nvCxnSpPr>
      <xdr:spPr>
        <a:xfrm flipV="1">
          <a:off x="15481300" y="9643745"/>
          <a:ext cx="838200" cy="27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145839</xdr:rowOff>
    </xdr:from>
    <xdr:to>
      <xdr:col>81</xdr:col>
      <xdr:colOff>50800</xdr:colOff>
      <xdr:row>58</xdr:row>
      <xdr:rowOff>1087</xdr:rowOff>
    </xdr:to>
    <xdr:cxnSp macro="">
      <xdr:nvCxnSpPr>
        <xdr:cNvPr id="585" name="直線コネクタ 584"/>
        <xdr:cNvCxnSpPr/>
      </xdr:nvCxnSpPr>
      <xdr:spPr>
        <a:xfrm flipV="1">
          <a:off x="14592300" y="9918489"/>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105557</xdr:rowOff>
    </xdr:from>
    <xdr:to>
      <xdr:col>76</xdr:col>
      <xdr:colOff>114300</xdr:colOff>
      <xdr:row>58</xdr:row>
      <xdr:rowOff>1087</xdr:rowOff>
    </xdr:to>
    <xdr:cxnSp macro="">
      <xdr:nvCxnSpPr>
        <xdr:cNvPr id="588" name="直線コネクタ 587"/>
        <xdr:cNvCxnSpPr/>
      </xdr:nvCxnSpPr>
      <xdr:spPr>
        <a:xfrm>
          <a:off x="13703300" y="9878207"/>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105557</xdr:rowOff>
    </xdr:from>
    <xdr:to>
      <xdr:col>71</xdr:col>
      <xdr:colOff>177800</xdr:colOff>
      <xdr:row>58</xdr:row>
      <xdr:rowOff>99581</xdr:rowOff>
    </xdr:to>
    <xdr:cxnSp macro="">
      <xdr:nvCxnSpPr>
        <xdr:cNvPr id="591" name="直線コネクタ 590"/>
        <xdr:cNvCxnSpPr/>
      </xdr:nvCxnSpPr>
      <xdr:spPr>
        <a:xfrm flipV="1">
          <a:off x="12814300" y="9878207"/>
          <a:ext cx="889000" cy="1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163195</xdr:rowOff>
    </xdr:from>
    <xdr:to>
      <xdr:col>85</xdr:col>
      <xdr:colOff>177800</xdr:colOff>
      <xdr:row>56</xdr:row>
      <xdr:rowOff>93345</xdr:rowOff>
    </xdr:to>
    <xdr:sp macro="" textlink="">
      <xdr:nvSpPr>
        <xdr:cNvPr id="601" name="楕円 600"/>
        <xdr:cNvSpPr/>
      </xdr:nvSpPr>
      <xdr:spPr>
        <a:xfrm>
          <a:off x="162687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14622</xdr:rowOff>
    </xdr:from>
    <xdr:ext cx="534377" cy="259045"/>
    <xdr:sp macro="" textlink="">
      <xdr:nvSpPr>
        <xdr:cNvPr id="602" name="教育費該当値テキスト"/>
        <xdr:cNvSpPr txBox="1"/>
      </xdr:nvSpPr>
      <xdr:spPr>
        <a:xfrm>
          <a:off x="16370300" y="944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95039</xdr:rowOff>
    </xdr:from>
    <xdr:to>
      <xdr:col>81</xdr:col>
      <xdr:colOff>101600</xdr:colOff>
      <xdr:row>58</xdr:row>
      <xdr:rowOff>25189</xdr:rowOff>
    </xdr:to>
    <xdr:sp macro="" textlink="">
      <xdr:nvSpPr>
        <xdr:cNvPr id="603" name="楕円 602"/>
        <xdr:cNvSpPr/>
      </xdr:nvSpPr>
      <xdr:spPr>
        <a:xfrm>
          <a:off x="15430500" y="98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16316</xdr:rowOff>
    </xdr:from>
    <xdr:ext cx="534377" cy="259045"/>
    <xdr:sp macro="" textlink="">
      <xdr:nvSpPr>
        <xdr:cNvPr id="604" name="テキスト ボックス 603"/>
        <xdr:cNvSpPr txBox="1"/>
      </xdr:nvSpPr>
      <xdr:spPr>
        <a:xfrm>
          <a:off x="15214111" y="99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121737</xdr:rowOff>
    </xdr:from>
    <xdr:to>
      <xdr:col>76</xdr:col>
      <xdr:colOff>165100</xdr:colOff>
      <xdr:row>58</xdr:row>
      <xdr:rowOff>51887</xdr:rowOff>
    </xdr:to>
    <xdr:sp macro="" textlink="">
      <xdr:nvSpPr>
        <xdr:cNvPr id="605" name="楕円 604"/>
        <xdr:cNvSpPr/>
      </xdr:nvSpPr>
      <xdr:spPr>
        <a:xfrm>
          <a:off x="14541500" y="9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43014</xdr:rowOff>
    </xdr:from>
    <xdr:ext cx="534377" cy="259045"/>
    <xdr:sp macro="" textlink="">
      <xdr:nvSpPr>
        <xdr:cNvPr id="606" name="テキスト ボックス 605"/>
        <xdr:cNvSpPr txBox="1"/>
      </xdr:nvSpPr>
      <xdr:spPr>
        <a:xfrm>
          <a:off x="14325111" y="99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54757</xdr:rowOff>
    </xdr:from>
    <xdr:to>
      <xdr:col>72</xdr:col>
      <xdr:colOff>38100</xdr:colOff>
      <xdr:row>57</xdr:row>
      <xdr:rowOff>156357</xdr:rowOff>
    </xdr:to>
    <xdr:sp macro="" textlink="">
      <xdr:nvSpPr>
        <xdr:cNvPr id="607" name="楕円 606"/>
        <xdr:cNvSpPr/>
      </xdr:nvSpPr>
      <xdr:spPr>
        <a:xfrm>
          <a:off x="13652500" y="98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147484</xdr:rowOff>
    </xdr:from>
    <xdr:ext cx="534377" cy="259045"/>
    <xdr:sp macro="" textlink="">
      <xdr:nvSpPr>
        <xdr:cNvPr id="608" name="テキスト ボックス 607"/>
        <xdr:cNvSpPr txBox="1"/>
      </xdr:nvSpPr>
      <xdr:spPr>
        <a:xfrm>
          <a:off x="13436111" y="99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48781</xdr:rowOff>
    </xdr:from>
    <xdr:to>
      <xdr:col>67</xdr:col>
      <xdr:colOff>101600</xdr:colOff>
      <xdr:row>58</xdr:row>
      <xdr:rowOff>150381</xdr:rowOff>
    </xdr:to>
    <xdr:sp macro="" textlink="">
      <xdr:nvSpPr>
        <xdr:cNvPr id="609" name="楕円 608"/>
        <xdr:cNvSpPr/>
      </xdr:nvSpPr>
      <xdr:spPr>
        <a:xfrm>
          <a:off x="12763500" y="99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141508</xdr:rowOff>
    </xdr:from>
    <xdr:ext cx="534377" cy="259045"/>
    <xdr:sp macro="" textlink="">
      <xdr:nvSpPr>
        <xdr:cNvPr id="610" name="テキスト ボックス 609"/>
        <xdr:cNvSpPr txBox="1"/>
      </xdr:nvSpPr>
      <xdr:spPr>
        <a:xfrm>
          <a:off x="12547111" y="1008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12181</xdr:rowOff>
    </xdr:from>
    <xdr:to>
      <xdr:col>85</xdr:col>
      <xdr:colOff>127000</xdr:colOff>
      <xdr:row>78</xdr:row>
      <xdr:rowOff>23560</xdr:rowOff>
    </xdr:to>
    <xdr:cxnSp macro="">
      <xdr:nvCxnSpPr>
        <xdr:cNvPr id="635" name="直線コネクタ 634"/>
        <xdr:cNvCxnSpPr/>
      </xdr:nvCxnSpPr>
      <xdr:spPr>
        <a:xfrm flipV="1">
          <a:off x="15481300" y="13385281"/>
          <a:ext cx="8382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23560</xdr:rowOff>
    </xdr:from>
    <xdr:to>
      <xdr:col>81</xdr:col>
      <xdr:colOff>50800</xdr:colOff>
      <xdr:row>78</xdr:row>
      <xdr:rowOff>25400</xdr:rowOff>
    </xdr:to>
    <xdr:cxnSp macro="">
      <xdr:nvCxnSpPr>
        <xdr:cNvPr id="638" name="直線コネクタ 637"/>
        <xdr:cNvCxnSpPr/>
      </xdr:nvCxnSpPr>
      <xdr:spPr>
        <a:xfrm flipV="1">
          <a:off x="14592300" y="13396660"/>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24206</xdr:rowOff>
    </xdr:from>
    <xdr:to>
      <xdr:col>76</xdr:col>
      <xdr:colOff>114300</xdr:colOff>
      <xdr:row>78</xdr:row>
      <xdr:rowOff>25400</xdr:rowOff>
    </xdr:to>
    <xdr:cxnSp macro="">
      <xdr:nvCxnSpPr>
        <xdr:cNvPr id="641" name="直線コネクタ 640"/>
        <xdr:cNvCxnSpPr/>
      </xdr:nvCxnSpPr>
      <xdr:spPr>
        <a:xfrm>
          <a:off x="13703300" y="1339730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20931</xdr:rowOff>
    </xdr:from>
    <xdr:to>
      <xdr:col>71</xdr:col>
      <xdr:colOff>177800</xdr:colOff>
      <xdr:row>78</xdr:row>
      <xdr:rowOff>24206</xdr:rowOff>
    </xdr:to>
    <xdr:cxnSp macro="">
      <xdr:nvCxnSpPr>
        <xdr:cNvPr id="644" name="直線コネクタ 643"/>
        <xdr:cNvCxnSpPr/>
      </xdr:nvCxnSpPr>
      <xdr:spPr>
        <a:xfrm>
          <a:off x="12814300" y="13394031"/>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132831</xdr:rowOff>
    </xdr:from>
    <xdr:to>
      <xdr:col>85</xdr:col>
      <xdr:colOff>177800</xdr:colOff>
      <xdr:row>78</xdr:row>
      <xdr:rowOff>62981</xdr:rowOff>
    </xdr:to>
    <xdr:sp macro="" textlink="">
      <xdr:nvSpPr>
        <xdr:cNvPr id="654" name="楕円 653"/>
        <xdr:cNvSpPr/>
      </xdr:nvSpPr>
      <xdr:spPr>
        <a:xfrm>
          <a:off x="16268700" y="133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144210</xdr:rowOff>
    </xdr:from>
    <xdr:to>
      <xdr:col>81</xdr:col>
      <xdr:colOff>101600</xdr:colOff>
      <xdr:row>78</xdr:row>
      <xdr:rowOff>74360</xdr:rowOff>
    </xdr:to>
    <xdr:sp macro="" textlink="">
      <xdr:nvSpPr>
        <xdr:cNvPr id="656" name="楕円 655"/>
        <xdr:cNvSpPr/>
      </xdr:nvSpPr>
      <xdr:spPr>
        <a:xfrm>
          <a:off x="15430500" y="133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65487</xdr:rowOff>
    </xdr:from>
    <xdr:ext cx="378565" cy="259045"/>
    <xdr:sp macro="" textlink="">
      <xdr:nvSpPr>
        <xdr:cNvPr id="657" name="テキスト ボックス 656"/>
        <xdr:cNvSpPr txBox="1"/>
      </xdr:nvSpPr>
      <xdr:spPr>
        <a:xfrm>
          <a:off x="15292017" y="1343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144856</xdr:rowOff>
    </xdr:from>
    <xdr:to>
      <xdr:col>72</xdr:col>
      <xdr:colOff>38100</xdr:colOff>
      <xdr:row>78</xdr:row>
      <xdr:rowOff>75006</xdr:rowOff>
    </xdr:to>
    <xdr:sp macro="" textlink="">
      <xdr:nvSpPr>
        <xdr:cNvPr id="660" name="楕円 659"/>
        <xdr:cNvSpPr/>
      </xdr:nvSpPr>
      <xdr:spPr>
        <a:xfrm>
          <a:off x="13652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66133</xdr:rowOff>
    </xdr:from>
    <xdr:ext cx="378565" cy="259045"/>
    <xdr:sp macro="" textlink="">
      <xdr:nvSpPr>
        <xdr:cNvPr id="661" name="テキスト ボックス 660"/>
        <xdr:cNvSpPr txBox="1"/>
      </xdr:nvSpPr>
      <xdr:spPr>
        <a:xfrm>
          <a:off x="13514017" y="13439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141581</xdr:rowOff>
    </xdr:from>
    <xdr:to>
      <xdr:col>67</xdr:col>
      <xdr:colOff>101600</xdr:colOff>
      <xdr:row>78</xdr:row>
      <xdr:rowOff>71731</xdr:rowOff>
    </xdr:to>
    <xdr:sp macro="" textlink="">
      <xdr:nvSpPr>
        <xdr:cNvPr id="662" name="楕円 661"/>
        <xdr:cNvSpPr/>
      </xdr:nvSpPr>
      <xdr:spPr>
        <a:xfrm>
          <a:off x="12763500" y="133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62858</xdr:rowOff>
    </xdr:from>
    <xdr:ext cx="378565" cy="259045"/>
    <xdr:sp macro="" textlink="">
      <xdr:nvSpPr>
        <xdr:cNvPr id="663" name="テキスト ボックス 662"/>
        <xdr:cNvSpPr txBox="1"/>
      </xdr:nvSpPr>
      <xdr:spPr>
        <a:xfrm>
          <a:off x="12625017" y="13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167208</xdr:rowOff>
    </xdr:from>
    <xdr:to>
      <xdr:col>85</xdr:col>
      <xdr:colOff>127000</xdr:colOff>
      <xdr:row>94</xdr:row>
      <xdr:rowOff>12560</xdr:rowOff>
    </xdr:to>
    <xdr:cxnSp macro="">
      <xdr:nvCxnSpPr>
        <xdr:cNvPr id="692" name="直線コネクタ 691"/>
        <xdr:cNvCxnSpPr/>
      </xdr:nvCxnSpPr>
      <xdr:spPr>
        <a:xfrm flipV="1">
          <a:off x="15481300" y="16112058"/>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169227</xdr:rowOff>
    </xdr:from>
    <xdr:to>
      <xdr:col>81</xdr:col>
      <xdr:colOff>50800</xdr:colOff>
      <xdr:row>94</xdr:row>
      <xdr:rowOff>12560</xdr:rowOff>
    </xdr:to>
    <xdr:cxnSp macro="">
      <xdr:nvCxnSpPr>
        <xdr:cNvPr id="695" name="直線コネクタ 694"/>
        <xdr:cNvCxnSpPr/>
      </xdr:nvCxnSpPr>
      <xdr:spPr>
        <a:xfrm>
          <a:off x="14592300" y="16114077"/>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26823</xdr:rowOff>
    </xdr:from>
    <xdr:to>
      <xdr:col>76</xdr:col>
      <xdr:colOff>114300</xdr:colOff>
      <xdr:row>93</xdr:row>
      <xdr:rowOff>169227</xdr:rowOff>
    </xdr:to>
    <xdr:cxnSp macro="">
      <xdr:nvCxnSpPr>
        <xdr:cNvPr id="698" name="直線コネクタ 697"/>
        <xdr:cNvCxnSpPr/>
      </xdr:nvCxnSpPr>
      <xdr:spPr>
        <a:xfrm>
          <a:off x="13703300" y="15971673"/>
          <a:ext cx="889000" cy="14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26823</xdr:rowOff>
    </xdr:from>
    <xdr:to>
      <xdr:col>71</xdr:col>
      <xdr:colOff>177800</xdr:colOff>
      <xdr:row>93</xdr:row>
      <xdr:rowOff>69635</xdr:rowOff>
    </xdr:to>
    <xdr:cxnSp macro="">
      <xdr:nvCxnSpPr>
        <xdr:cNvPr id="701" name="直線コネクタ 700"/>
        <xdr:cNvCxnSpPr/>
      </xdr:nvCxnSpPr>
      <xdr:spPr>
        <a:xfrm flipV="1">
          <a:off x="12814300" y="15971673"/>
          <a:ext cx="889000" cy="4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82275</xdr:rowOff>
    </xdr:from>
    <xdr:ext cx="534377" cy="259045"/>
    <xdr:sp macro="" textlink="">
      <xdr:nvSpPr>
        <xdr:cNvPr id="703" name="テキスト ボックス 702"/>
        <xdr:cNvSpPr txBox="1"/>
      </xdr:nvSpPr>
      <xdr:spPr>
        <a:xfrm>
          <a:off x="13436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75607</xdr:rowOff>
    </xdr:from>
    <xdr:ext cx="534377" cy="259045"/>
    <xdr:sp macro="" textlink="">
      <xdr:nvSpPr>
        <xdr:cNvPr id="705" name="テキスト ボックス 704"/>
        <xdr:cNvSpPr txBox="1"/>
      </xdr:nvSpPr>
      <xdr:spPr>
        <a:xfrm>
          <a:off x="12547111" y="161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116408</xdr:rowOff>
    </xdr:from>
    <xdr:to>
      <xdr:col>85</xdr:col>
      <xdr:colOff>177800</xdr:colOff>
      <xdr:row>94</xdr:row>
      <xdr:rowOff>46558</xdr:rowOff>
    </xdr:to>
    <xdr:sp macro="" textlink="">
      <xdr:nvSpPr>
        <xdr:cNvPr id="711" name="楕円 710"/>
        <xdr:cNvSpPr/>
      </xdr:nvSpPr>
      <xdr:spPr>
        <a:xfrm>
          <a:off x="16268700" y="160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139285</xdr:rowOff>
    </xdr:from>
    <xdr:ext cx="534377" cy="259045"/>
    <xdr:sp macro="" textlink="">
      <xdr:nvSpPr>
        <xdr:cNvPr id="712" name="公債費該当値テキスト"/>
        <xdr:cNvSpPr txBox="1"/>
      </xdr:nvSpPr>
      <xdr:spPr>
        <a:xfrm>
          <a:off x="16370300" y="159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133210</xdr:rowOff>
    </xdr:from>
    <xdr:to>
      <xdr:col>81</xdr:col>
      <xdr:colOff>101600</xdr:colOff>
      <xdr:row>94</xdr:row>
      <xdr:rowOff>63360</xdr:rowOff>
    </xdr:to>
    <xdr:sp macro="" textlink="">
      <xdr:nvSpPr>
        <xdr:cNvPr id="713" name="楕円 712"/>
        <xdr:cNvSpPr/>
      </xdr:nvSpPr>
      <xdr:spPr>
        <a:xfrm>
          <a:off x="15430500" y="160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79887</xdr:rowOff>
    </xdr:from>
    <xdr:ext cx="534377" cy="259045"/>
    <xdr:sp macro="" textlink="">
      <xdr:nvSpPr>
        <xdr:cNvPr id="714" name="テキスト ボックス 713"/>
        <xdr:cNvSpPr txBox="1"/>
      </xdr:nvSpPr>
      <xdr:spPr>
        <a:xfrm>
          <a:off x="15214111" y="158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118427</xdr:rowOff>
    </xdr:from>
    <xdr:to>
      <xdr:col>76</xdr:col>
      <xdr:colOff>165100</xdr:colOff>
      <xdr:row>94</xdr:row>
      <xdr:rowOff>48577</xdr:rowOff>
    </xdr:to>
    <xdr:sp macro="" textlink="">
      <xdr:nvSpPr>
        <xdr:cNvPr id="715" name="楕円 714"/>
        <xdr:cNvSpPr/>
      </xdr:nvSpPr>
      <xdr:spPr>
        <a:xfrm>
          <a:off x="14541500" y="160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65104</xdr:rowOff>
    </xdr:from>
    <xdr:ext cx="534377" cy="259045"/>
    <xdr:sp macro="" textlink="">
      <xdr:nvSpPr>
        <xdr:cNvPr id="716" name="テキスト ボックス 715"/>
        <xdr:cNvSpPr txBox="1"/>
      </xdr:nvSpPr>
      <xdr:spPr>
        <a:xfrm>
          <a:off x="14325111" y="158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147473</xdr:rowOff>
    </xdr:from>
    <xdr:to>
      <xdr:col>72</xdr:col>
      <xdr:colOff>38100</xdr:colOff>
      <xdr:row>93</xdr:row>
      <xdr:rowOff>77623</xdr:rowOff>
    </xdr:to>
    <xdr:sp macro="" textlink="">
      <xdr:nvSpPr>
        <xdr:cNvPr id="717" name="楕円 716"/>
        <xdr:cNvSpPr/>
      </xdr:nvSpPr>
      <xdr:spPr>
        <a:xfrm>
          <a:off x="13652500" y="159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94150</xdr:rowOff>
    </xdr:from>
    <xdr:ext cx="534377" cy="259045"/>
    <xdr:sp macro="" textlink="">
      <xdr:nvSpPr>
        <xdr:cNvPr id="718" name="テキスト ボックス 717"/>
        <xdr:cNvSpPr txBox="1"/>
      </xdr:nvSpPr>
      <xdr:spPr>
        <a:xfrm>
          <a:off x="13436111" y="156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18835</xdr:rowOff>
    </xdr:from>
    <xdr:to>
      <xdr:col>67</xdr:col>
      <xdr:colOff>101600</xdr:colOff>
      <xdr:row>93</xdr:row>
      <xdr:rowOff>120435</xdr:rowOff>
    </xdr:to>
    <xdr:sp macro="" textlink="">
      <xdr:nvSpPr>
        <xdr:cNvPr id="719" name="楕円 718"/>
        <xdr:cNvSpPr/>
      </xdr:nvSpPr>
      <xdr:spPr>
        <a:xfrm>
          <a:off x="12763500" y="159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136962</xdr:rowOff>
    </xdr:from>
    <xdr:ext cx="534377" cy="259045"/>
    <xdr:sp macro="" textlink="">
      <xdr:nvSpPr>
        <xdr:cNvPr id="720" name="テキスト ボックス 719"/>
        <xdr:cNvSpPr txBox="1"/>
      </xdr:nvSpPr>
      <xdr:spPr>
        <a:xfrm>
          <a:off x="12547111" y="157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と比較して商工費及び教育費の増大が大きくなっている。これは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に実施した御所南</a:t>
          </a:r>
          <a:r>
            <a:rPr kumimoji="1" lang="en-US" altLang="ja-JP" sz="1300">
              <a:latin typeface="ＭＳ Ｐゴシック" panose="020B0600070205080204" pitchFamily="50" charset="-128"/>
              <a:ea typeface="ＭＳ Ｐゴシック" panose="020B0600070205080204" pitchFamily="50" charset="-128"/>
            </a:rPr>
            <a:t>PA</a:t>
          </a:r>
          <a:r>
            <a:rPr kumimoji="1" lang="ja-JP" altLang="en-US" sz="1300">
              <a:latin typeface="ＭＳ Ｐゴシック" panose="020B0600070205080204" pitchFamily="50" charset="-128"/>
              <a:ea typeface="ＭＳ Ｐゴシック" panose="020B0600070205080204" pitchFamily="50" charset="-128"/>
            </a:rPr>
            <a:t>整備事業の実施や学校大規模改造整備事業の実施があったためと考えられる。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また衛生費についても</a:t>
          </a:r>
          <a:r>
            <a:rPr kumimoji="1" lang="en-US" altLang="ja-JP" sz="1300">
              <a:latin typeface="ＭＳ Ｐゴシック" panose="020B0600070205080204" pitchFamily="50" charset="-128"/>
              <a:ea typeface="ＭＳ Ｐゴシック" panose="020B0600070205080204" pitchFamily="50" charset="-128"/>
            </a:rPr>
            <a:t>H2</a:t>
          </a:r>
          <a:r>
            <a:rPr kumimoji="1" lang="ja-JP" altLang="en-US" sz="1300">
              <a:latin typeface="ＭＳ Ｐゴシック" panose="020B0600070205080204" pitchFamily="50" charset="-128"/>
              <a:ea typeface="ＭＳ Ｐゴシック" panose="020B0600070205080204" pitchFamily="50" charset="-128"/>
            </a:rPr>
            <a:t>８と比較すると減少してはいるが、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共にそれまでと比べて高い割合となっている。これは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に運用開始となったやまとクリーンパークの建設負担金の増大があったことが主な要因として挙げられる（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670,834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繰として支出）、</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642,874</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今後も引き続き支出経費の適正化に努めていく。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に至るまで黒字決算を計上し続けており、それに伴い基金の積立てもおこなっている。また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実質収支については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と比べて地方税や普通交付税等の増があったことにより若干改善している。今後も収支均衡を維持しつつ、歳入の確保及び歳出の抑制に努めていく。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国民健康保険事業特別会計及び学校給食費特別会計において赤字が発生しているが、他の会計での黒字額が赤字額を上回っているので、連結赤字額は生じていない。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の国民健康保険事業特別会計については被保険者数減少等の影響による医療費の減少、保険給付費の減少に伴う共同事業負担金の減少等の結果、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より若干改善してはいるものの（</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456,935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530,622</a:t>
          </a:r>
          <a:r>
            <a:rPr kumimoji="1" lang="ja-JP" altLang="en-US" sz="1400">
              <a:latin typeface="ＭＳ ゴシック" pitchFamily="49" charset="-128"/>
              <a:ea typeface="ＭＳ ゴシック" pitchFamily="49" charset="-128"/>
            </a:rPr>
            <a:t>千円）未だ多額の赤字額を計上している状況である。国民健康保険税の徴収強化等により収支の改善を目指していく。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15218115</v>
      </c>
      <c r="BO4" s="403"/>
      <c r="BP4" s="403"/>
      <c r="BQ4" s="403"/>
      <c r="BR4" s="403"/>
      <c r="BS4" s="403"/>
      <c r="BT4" s="403"/>
      <c r="BU4" s="404"/>
      <c r="BV4" s="402">
        <v>15064457</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10.1</v>
      </c>
      <c r="CU4" s="584"/>
      <c r="CV4" s="584"/>
      <c r="CW4" s="584"/>
      <c r="CX4" s="584"/>
      <c r="CY4" s="584"/>
      <c r="CZ4" s="584"/>
      <c r="DA4" s="585"/>
      <c r="DB4" s="583">
        <v>7.9</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14403633</v>
      </c>
      <c r="BO5" s="408"/>
      <c r="BP5" s="408"/>
      <c r="BQ5" s="408"/>
      <c r="BR5" s="408"/>
      <c r="BS5" s="408"/>
      <c r="BT5" s="408"/>
      <c r="BU5" s="409"/>
      <c r="BV5" s="407">
        <v>14266424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103.6</v>
      </c>
      <c r="CU5" s="378"/>
      <c r="CV5" s="378"/>
      <c r="CW5" s="378"/>
      <c r="CX5" s="378"/>
      <c r="CY5" s="378"/>
      <c r="CZ5" s="378"/>
      <c r="DA5" s="379"/>
      <c r="DB5" s="377">
        <v>104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814482</v>
      </c>
      <c r="BO6" s="408"/>
      <c r="BP6" s="408"/>
      <c r="BQ6" s="408"/>
      <c r="BR6" s="408"/>
      <c r="BS6" s="408"/>
      <c r="BT6" s="408"/>
      <c r="BU6" s="409"/>
      <c r="BV6" s="407">
        <v>798033</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109.1</v>
      </c>
      <c r="CU6" s="558"/>
      <c r="CV6" s="558"/>
      <c r="CW6" s="558"/>
      <c r="CX6" s="558"/>
      <c r="CY6" s="558"/>
      <c r="CZ6" s="558"/>
      <c r="DA6" s="559"/>
      <c r="DB6" s="557">
        <v>109.4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47179</v>
      </c>
      <c r="BO7" s="408"/>
      <c r="BP7" s="408"/>
      <c r="BQ7" s="408"/>
      <c r="BR7" s="408"/>
      <c r="BS7" s="408"/>
      <c r="BT7" s="408"/>
      <c r="BU7" s="409"/>
      <c r="BV7" s="407">
        <v>201160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7583080</v>
      </c>
      <c r="CU7" s="408"/>
      <c r="CV7" s="408"/>
      <c r="CW7" s="408"/>
      <c r="CX7" s="408"/>
      <c r="CY7" s="408"/>
      <c r="CZ7" s="408"/>
      <c r="DA7" s="409"/>
      <c r="DB7" s="407">
        <v>7540970</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767303</v>
      </c>
      <c r="BO8" s="408"/>
      <c r="BP8" s="408"/>
      <c r="BQ8" s="408"/>
      <c r="BR8" s="408"/>
      <c r="BS8" s="408"/>
      <c r="BT8" s="408"/>
      <c r="BU8" s="409"/>
      <c r="BV8" s="407">
        <v>596873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0.4</v>
      </c>
      <c r="CU8" s="521"/>
      <c r="CV8" s="521"/>
      <c r="CW8" s="521"/>
      <c r="CX8" s="521"/>
      <c r="CY8" s="521"/>
      <c r="CZ8" s="521"/>
      <c r="DA8" s="522"/>
      <c r="DB8" s="520">
        <v>0.4</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26868</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170430</v>
      </c>
      <c r="BO9" s="408"/>
      <c r="BP9" s="408"/>
      <c r="BQ9" s="408"/>
      <c r="BR9" s="408"/>
      <c r="BS9" s="408"/>
      <c r="BT9" s="408"/>
      <c r="BU9" s="409"/>
      <c r="BV9" s="407">
        <v>-532861</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17.600000000000001</v>
      </c>
      <c r="CU9" s="378"/>
      <c r="CV9" s="378"/>
      <c r="CW9" s="378"/>
      <c r="CX9" s="378"/>
      <c r="CY9" s="378"/>
      <c r="CZ9" s="378"/>
      <c r="DA9" s="379"/>
      <c r="DB9" s="377">
        <v>16.5</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30287</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102</v>
      </c>
      <c r="AV10" s="465"/>
      <c r="AW10" s="465"/>
      <c r="AX10" s="465"/>
      <c r="AY10" s="387" t="s">
        <v>114</v>
      </c>
      <c r="AZ10" s="388"/>
      <c r="BA10" s="388"/>
      <c r="BB10" s="388"/>
      <c r="BC10" s="388"/>
      <c r="BD10" s="388"/>
      <c r="BE10" s="388"/>
      <c r="BF10" s="388"/>
      <c r="BG10" s="388"/>
      <c r="BH10" s="388"/>
      <c r="BI10" s="388"/>
      <c r="BJ10" s="388"/>
      <c r="BK10" s="388"/>
      <c r="BL10" s="388"/>
      <c r="BM10" s="389"/>
      <c r="BN10" s="407">
        <v>298663</v>
      </c>
      <c r="BO10" s="408"/>
      <c r="BP10" s="408"/>
      <c r="BQ10" s="408"/>
      <c r="BR10" s="408"/>
      <c r="BS10" s="408"/>
      <c r="BT10" s="408"/>
      <c r="BU10" s="409"/>
      <c r="BV10" s="407">
        <v>565028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26490</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26204</v>
      </c>
      <c r="S13" s="511"/>
      <c r="T13" s="511"/>
      <c r="U13" s="511"/>
      <c r="V13" s="512"/>
      <c r="W13" s="498" t="s">
        <v>134</v>
      </c>
      <c r="X13" s="420"/>
      <c r="Y13" s="420"/>
      <c r="Z13" s="420"/>
      <c r="AA13" s="420"/>
      <c r="AB13" s="421"/>
      <c r="AC13" s="383">
        <v>553</v>
      </c>
      <c r="AD13" s="384"/>
      <c r="AE13" s="384"/>
      <c r="AF13" s="384"/>
      <c r="AG13" s="385"/>
      <c r="AH13" s="383">
        <v>537</v>
      </c>
      <c r="AI13" s="384"/>
      <c r="AJ13" s="384"/>
      <c r="AK13" s="384"/>
      <c r="AL13" s="386"/>
      <c r="AM13" s="476" t="s">
        <v>135</v>
      </c>
      <c r="AN13" s="381"/>
      <c r="AO13" s="381"/>
      <c r="AP13" s="381"/>
      <c r="AQ13" s="381"/>
      <c r="AR13" s="381"/>
      <c r="AS13" s="381"/>
      <c r="AT13" s="382"/>
      <c r="AU13" s="464" t="s">
        <v>102</v>
      </c>
      <c r="AV13" s="465"/>
      <c r="AW13" s="465"/>
      <c r="AX13" s="465"/>
      <c r="AY13" s="387" t="s">
        <v>136</v>
      </c>
      <c r="AZ13" s="388"/>
      <c r="BA13" s="388"/>
      <c r="BB13" s="388"/>
      <c r="BC13" s="388"/>
      <c r="BD13" s="388"/>
      <c r="BE13" s="388"/>
      <c r="BF13" s="388"/>
      <c r="BG13" s="388"/>
      <c r="BH13" s="388"/>
      <c r="BI13" s="388"/>
      <c r="BJ13" s="388"/>
      <c r="BK13" s="388"/>
      <c r="BL13" s="388"/>
      <c r="BM13" s="389"/>
      <c r="BN13" s="407">
        <v>469093</v>
      </c>
      <c r="BO13" s="408"/>
      <c r="BP13" s="408"/>
      <c r="BQ13" s="408"/>
      <c r="BR13" s="408"/>
      <c r="BS13" s="408"/>
      <c r="BT13" s="408"/>
      <c r="BU13" s="409"/>
      <c r="BV13" s="407">
        <v>32167</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13.3</v>
      </c>
      <c r="CU13" s="378"/>
      <c r="CV13" s="378"/>
      <c r="CW13" s="378"/>
      <c r="CX13" s="378"/>
      <c r="CY13" s="378"/>
      <c r="CZ13" s="378"/>
      <c r="DA13" s="379"/>
      <c r="DB13" s="377">
        <v>14</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27065</v>
      </c>
      <c r="S14" s="511"/>
      <c r="T14" s="511"/>
      <c r="U14" s="511"/>
      <c r="V14" s="512"/>
      <c r="W14" s="513"/>
      <c r="X14" s="423"/>
      <c r="Y14" s="423"/>
      <c r="Z14" s="423"/>
      <c r="AA14" s="423"/>
      <c r="AB14" s="424"/>
      <c r="AC14" s="503">
        <v>5.2</v>
      </c>
      <c r="AD14" s="504"/>
      <c r="AE14" s="504"/>
      <c r="AF14" s="504"/>
      <c r="AG14" s="505"/>
      <c r="AH14" s="503">
        <v>4.7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128.1</v>
      </c>
      <c r="CU14" s="515"/>
      <c r="CV14" s="515"/>
      <c r="CW14" s="515"/>
      <c r="CX14" s="515"/>
      <c r="CY14" s="515"/>
      <c r="CZ14" s="515"/>
      <c r="DA14" s="516"/>
      <c r="DB14" s="514">
        <v>125.9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26815</v>
      </c>
      <c r="S15" s="511"/>
      <c r="T15" s="511"/>
      <c r="U15" s="511"/>
      <c r="V15" s="512"/>
      <c r="W15" s="498" t="s">
        <v>141</v>
      </c>
      <c r="X15" s="420"/>
      <c r="Y15" s="420"/>
      <c r="Z15" s="420"/>
      <c r="AA15" s="420"/>
      <c r="AB15" s="421"/>
      <c r="AC15" s="383">
        <v>3075</v>
      </c>
      <c r="AD15" s="384"/>
      <c r="AE15" s="384"/>
      <c r="AF15" s="384"/>
      <c r="AG15" s="385"/>
      <c r="AH15" s="383">
        <v>3431</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2605926</v>
      </c>
      <c r="BO15" s="403"/>
      <c r="BP15" s="403"/>
      <c r="BQ15" s="403"/>
      <c r="BR15" s="403"/>
      <c r="BS15" s="403"/>
      <c r="BT15" s="403"/>
      <c r="BU15" s="404"/>
      <c r="BV15" s="402">
        <v>2656246</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28.9</v>
      </c>
      <c r="AD16" s="504"/>
      <c r="AE16" s="504"/>
      <c r="AF16" s="504"/>
      <c r="AG16" s="505"/>
      <c r="AH16" s="503">
        <v>29.9</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6482667</v>
      </c>
      <c r="BO16" s="408"/>
      <c r="BP16" s="408"/>
      <c r="BQ16" s="408"/>
      <c r="BR16" s="408"/>
      <c r="BS16" s="408"/>
      <c r="BT16" s="408"/>
      <c r="BU16" s="409"/>
      <c r="BV16" s="407">
        <v>6463399</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7023</v>
      </c>
      <c r="AD17" s="384"/>
      <c r="AE17" s="384"/>
      <c r="AF17" s="384"/>
      <c r="AG17" s="385"/>
      <c r="AH17" s="383">
        <v>7493</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3324204</v>
      </c>
      <c r="BO17" s="408"/>
      <c r="BP17" s="408"/>
      <c r="BQ17" s="408"/>
      <c r="BR17" s="408"/>
      <c r="BS17" s="408"/>
      <c r="BT17" s="408"/>
      <c r="BU17" s="409"/>
      <c r="BV17" s="407">
        <v>3392091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60.58</v>
      </c>
      <c r="M18" s="472"/>
      <c r="N18" s="472"/>
      <c r="O18" s="472"/>
      <c r="P18" s="472"/>
      <c r="Q18" s="472"/>
      <c r="R18" s="473"/>
      <c r="S18" s="473"/>
      <c r="T18" s="473"/>
      <c r="U18" s="473"/>
      <c r="V18" s="474"/>
      <c r="W18" s="488"/>
      <c r="X18" s="489"/>
      <c r="Y18" s="489"/>
      <c r="Z18" s="489"/>
      <c r="AA18" s="489"/>
      <c r="AB18" s="499"/>
      <c r="AC18" s="371">
        <v>65.900000000000006</v>
      </c>
      <c r="AD18" s="372"/>
      <c r="AE18" s="372"/>
      <c r="AF18" s="372"/>
      <c r="AG18" s="475"/>
      <c r="AH18" s="371">
        <v>65.400000000000006</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8019429</v>
      </c>
      <c r="BO18" s="408"/>
      <c r="BP18" s="408"/>
      <c r="BQ18" s="408"/>
      <c r="BR18" s="408"/>
      <c r="BS18" s="408"/>
      <c r="BT18" s="408"/>
      <c r="BU18" s="409"/>
      <c r="BV18" s="407">
        <v>7887952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444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9854720</v>
      </c>
      <c r="BO19" s="408"/>
      <c r="BP19" s="408"/>
      <c r="BQ19" s="408"/>
      <c r="BR19" s="408"/>
      <c r="BS19" s="408"/>
      <c r="BT19" s="408"/>
      <c r="BU19" s="409"/>
      <c r="BV19" s="407">
        <v>10331623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10415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18077860</v>
      </c>
      <c r="BO23" s="408"/>
      <c r="BP23" s="408"/>
      <c r="BQ23" s="408"/>
      <c r="BR23" s="408"/>
      <c r="BS23" s="408"/>
      <c r="BT23" s="408"/>
      <c r="BU23" s="409"/>
      <c r="BV23" s="407">
        <v>17900246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7840</v>
      </c>
      <c r="R24" s="384"/>
      <c r="S24" s="384"/>
      <c r="T24" s="384"/>
      <c r="U24" s="384"/>
      <c r="V24" s="385"/>
      <c r="W24" s="449"/>
      <c r="X24" s="440"/>
      <c r="Y24" s="441"/>
      <c r="Z24" s="380" t="s">
        <v>165</v>
      </c>
      <c r="AA24" s="381"/>
      <c r="AB24" s="381"/>
      <c r="AC24" s="381"/>
      <c r="AD24" s="381"/>
      <c r="AE24" s="381"/>
      <c r="AF24" s="381"/>
      <c r="AG24" s="382"/>
      <c r="AH24" s="383">
        <v>279</v>
      </c>
      <c r="AI24" s="384"/>
      <c r="AJ24" s="384"/>
      <c r="AK24" s="384"/>
      <c r="AL24" s="385"/>
      <c r="AM24" s="383">
        <v>899775</v>
      </c>
      <c r="AN24" s="384"/>
      <c r="AO24" s="384"/>
      <c r="AP24" s="384"/>
      <c r="AQ24" s="384"/>
      <c r="AR24" s="385"/>
      <c r="AS24" s="383">
        <v>3225</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11056130</v>
      </c>
      <c r="BO24" s="408"/>
      <c r="BP24" s="408"/>
      <c r="BQ24" s="408"/>
      <c r="BR24" s="408"/>
      <c r="BS24" s="408"/>
      <c r="BT24" s="408"/>
      <c r="BU24" s="409"/>
      <c r="BV24" s="407">
        <v>10937463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1</v>
      </c>
      <c r="M25" s="384"/>
      <c r="N25" s="384"/>
      <c r="O25" s="384"/>
      <c r="P25" s="385"/>
      <c r="Q25" s="383">
        <v>6400</v>
      </c>
      <c r="R25" s="384"/>
      <c r="S25" s="384"/>
      <c r="T25" s="384"/>
      <c r="U25" s="384"/>
      <c r="V25" s="385"/>
      <c r="W25" s="449"/>
      <c r="X25" s="440"/>
      <c r="Y25" s="441"/>
      <c r="Z25" s="380" t="s">
        <v>168</v>
      </c>
      <c r="AA25" s="381"/>
      <c r="AB25" s="381"/>
      <c r="AC25" s="381"/>
      <c r="AD25" s="381"/>
      <c r="AE25" s="381"/>
      <c r="AF25" s="381"/>
      <c r="AG25" s="382"/>
      <c r="AH25" s="383" t="s">
        <v>131</v>
      </c>
      <c r="AI25" s="384"/>
      <c r="AJ25" s="384"/>
      <c r="AK25" s="384"/>
      <c r="AL25" s="385"/>
      <c r="AM25" s="383" t="s">
        <v>131</v>
      </c>
      <c r="AN25" s="384"/>
      <c r="AO25" s="384"/>
      <c r="AP25" s="384"/>
      <c r="AQ25" s="384"/>
      <c r="AR25" s="385"/>
      <c r="AS25" s="383" t="s">
        <v>131</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4999</v>
      </c>
      <c r="BO25" s="403"/>
      <c r="BP25" s="403"/>
      <c r="BQ25" s="403"/>
      <c r="BR25" s="403"/>
      <c r="BS25" s="403"/>
      <c r="BT25" s="403"/>
      <c r="BU25" s="404"/>
      <c r="BV25" s="402">
        <v>66721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5520</v>
      </c>
      <c r="R26" s="384"/>
      <c r="S26" s="384"/>
      <c r="T26" s="384"/>
      <c r="U26" s="384"/>
      <c r="V26" s="385"/>
      <c r="W26" s="449"/>
      <c r="X26" s="440"/>
      <c r="Y26" s="441"/>
      <c r="Z26" s="380" t="s">
        <v>171</v>
      </c>
      <c r="AA26" s="462"/>
      <c r="AB26" s="462"/>
      <c r="AC26" s="462"/>
      <c r="AD26" s="462"/>
      <c r="AE26" s="462"/>
      <c r="AF26" s="462"/>
      <c r="AG26" s="463"/>
      <c r="AH26" s="383">
        <v>39</v>
      </c>
      <c r="AI26" s="384"/>
      <c r="AJ26" s="384"/>
      <c r="AK26" s="384"/>
      <c r="AL26" s="385"/>
      <c r="AM26" s="383">
        <v>133497</v>
      </c>
      <c r="AN26" s="384"/>
      <c r="AO26" s="384"/>
      <c r="AP26" s="384"/>
      <c r="AQ26" s="384"/>
      <c r="AR26" s="385"/>
      <c r="AS26" s="383">
        <v>3423</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4600</v>
      </c>
      <c r="R27" s="384"/>
      <c r="S27" s="384"/>
      <c r="T27" s="384"/>
      <c r="U27" s="384"/>
      <c r="V27" s="385"/>
      <c r="W27" s="449"/>
      <c r="X27" s="440"/>
      <c r="Y27" s="441"/>
      <c r="Z27" s="380" t="s">
        <v>174</v>
      </c>
      <c r="AA27" s="381"/>
      <c r="AB27" s="381"/>
      <c r="AC27" s="381"/>
      <c r="AD27" s="381"/>
      <c r="AE27" s="381"/>
      <c r="AF27" s="381"/>
      <c r="AG27" s="382"/>
      <c r="AH27" s="383">
        <v>2</v>
      </c>
      <c r="AI27" s="384"/>
      <c r="AJ27" s="384"/>
      <c r="AK27" s="384"/>
      <c r="AL27" s="385"/>
      <c r="AM27" s="383" t="s">
        <v>175</v>
      </c>
      <c r="AN27" s="384"/>
      <c r="AO27" s="384"/>
      <c r="AP27" s="384"/>
      <c r="AQ27" s="384"/>
      <c r="AR27" s="385"/>
      <c r="AS27" s="383" t="s">
        <v>176</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t="s">
        <v>131</v>
      </c>
      <c r="BO27" s="411"/>
      <c r="BP27" s="411"/>
      <c r="BQ27" s="411"/>
      <c r="BR27" s="411"/>
      <c r="BS27" s="411"/>
      <c r="BT27" s="411"/>
      <c r="BU27" s="412"/>
      <c r="BV27" s="410" t="s">
        <v>131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4200</v>
      </c>
      <c r="R28" s="384"/>
      <c r="S28" s="384"/>
      <c r="T28" s="384"/>
      <c r="U28" s="384"/>
      <c r="V28" s="385"/>
      <c r="W28" s="449"/>
      <c r="X28" s="440"/>
      <c r="Y28" s="441"/>
      <c r="Z28" s="380" t="s">
        <v>179</v>
      </c>
      <c r="AA28" s="381"/>
      <c r="AB28" s="381"/>
      <c r="AC28" s="381"/>
      <c r="AD28" s="381"/>
      <c r="AE28" s="381"/>
      <c r="AF28" s="381"/>
      <c r="AG28" s="382"/>
      <c r="AH28" s="383" t="s">
        <v>131</v>
      </c>
      <c r="AI28" s="384"/>
      <c r="AJ28" s="384"/>
      <c r="AK28" s="384"/>
      <c r="AL28" s="385"/>
      <c r="AM28" s="383" t="s">
        <v>131</v>
      </c>
      <c r="AN28" s="384"/>
      <c r="AO28" s="384"/>
      <c r="AP28" s="384"/>
      <c r="AQ28" s="384"/>
      <c r="AR28" s="385"/>
      <c r="AS28" s="383" t="s">
        <v>131</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1621379</v>
      </c>
      <c r="BO28" s="403"/>
      <c r="BP28" s="403"/>
      <c r="BQ28" s="403"/>
      <c r="BR28" s="403"/>
      <c r="BS28" s="403"/>
      <c r="BT28" s="403"/>
      <c r="BU28" s="404"/>
      <c r="BV28" s="402">
        <v>1322716</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13</v>
      </c>
      <c r="M29" s="384"/>
      <c r="N29" s="384"/>
      <c r="O29" s="384"/>
      <c r="P29" s="385"/>
      <c r="Q29" s="383">
        <v>3900</v>
      </c>
      <c r="R29" s="384"/>
      <c r="S29" s="384"/>
      <c r="T29" s="384"/>
      <c r="U29" s="384"/>
      <c r="V29" s="385"/>
      <c r="W29" s="450"/>
      <c r="X29" s="451"/>
      <c r="Y29" s="452"/>
      <c r="Z29" s="380" t="s">
        <v>182</v>
      </c>
      <c r="AA29" s="381"/>
      <c r="AB29" s="381"/>
      <c r="AC29" s="381"/>
      <c r="AD29" s="381"/>
      <c r="AE29" s="381"/>
      <c r="AF29" s="381"/>
      <c r="AG29" s="382"/>
      <c r="AH29" s="383">
        <v>281</v>
      </c>
      <c r="AI29" s="384"/>
      <c r="AJ29" s="384"/>
      <c r="AK29" s="384"/>
      <c r="AL29" s="385"/>
      <c r="AM29" s="383">
        <v>908045</v>
      </c>
      <c r="AN29" s="384"/>
      <c r="AO29" s="384"/>
      <c r="AP29" s="384"/>
      <c r="AQ29" s="384"/>
      <c r="AR29" s="385"/>
      <c r="AS29" s="383">
        <v>3231</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852432</v>
      </c>
      <c r="BO29" s="408"/>
      <c r="BP29" s="408"/>
      <c r="BQ29" s="408"/>
      <c r="BR29" s="408"/>
      <c r="BS29" s="408"/>
      <c r="BT29" s="408"/>
      <c r="BU29" s="409"/>
      <c r="BV29" s="407">
        <v>862988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98.5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1259124</v>
      </c>
      <c r="BO30" s="411"/>
      <c r="BP30" s="411"/>
      <c r="BQ30" s="411"/>
      <c r="BR30" s="411"/>
      <c r="BS30" s="411"/>
      <c r="BT30" s="411"/>
      <c r="BU30" s="412"/>
      <c r="BV30" s="410">
        <v>1186171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193</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191</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奈良県葛城地区清掃事務組合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学校給食費特別会計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IF('各会計、関係団体の財政状況及び健全化判断比率'!B33="","",'各会計、関係団体の財政状況及び健全化判断比率'!B33)</f>
        <v>国民宿舎葛城高原ロッジ特別会計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奈良県市町村総合事務組合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後期高齢者医療保険事業特別会計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葛城広域行政事務組合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奈良広域水質検査センター組合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奈良県住宅新築資金等貸付金回収管理組合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奈良県後期高齢者医療広域連合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やまと広域環境衛生事務組合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奈良県広域消防組合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RPETJuzHbmbwdUyvhoyBxGjqhpjqhVAceeJUHn7VB8UNnRgR0nVgiIv3UEtIEQljldoj8TnFjIpZV94nzjQ0/g==" saltValue="CDDq58Z33kRvBrsS5SSF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6" t="s">
        <v>558</v>
      </c>
      <c r="D34" s="1186"/>
      <c r="E34" s="1187"/>
      <c r="F34" s="32" t="s">
        <v>559</v>
      </c>
      <c r="G34" s="33" t="s">
        <v>560</v>
      </c>
      <c r="H34" s="33" t="s">
        <v>561</v>
      </c>
      <c r="I34" s="33" t="s">
        <v>562</v>
      </c>
      <c r="J34" s="34" t="s">
        <v>563</v>
      </c>
      <c r="K34" s="22"/>
      <c r="L34" s="22"/>
      <c r="M34" s="22"/>
      <c r="N34" s="22"/>
      <c r="O34" s="22"/>
      <c r="P34" s="22"/>
    </row>
    <row r="35" spans="1:16" ht="39" customHeight="1">
      <c r="A35" s="22"/>
      <c r="B35" s="35"/>
      <c r="C35" s="1180" t="s">
        <v>564</v>
      </c>
      <c r="D35" s="1181"/>
      <c r="E35" s="1182"/>
      <c r="F35" s="36" t="s">
        <v>565</v>
      </c>
      <c r="G35" s="37" t="s">
        <v>565</v>
      </c>
      <c r="H35" s="37" t="s">
        <v>565</v>
      </c>
      <c r="I35" s="37" t="s">
        <v>565</v>
      </c>
      <c r="J35" s="38" t="s">
        <v>565</v>
      </c>
      <c r="K35" s="22"/>
      <c r="L35" s="22"/>
      <c r="M35" s="22"/>
      <c r="N35" s="22"/>
      <c r="O35" s="22"/>
      <c r="P35" s="22"/>
    </row>
    <row r="36" spans="1:16" ht="39" customHeight="1">
      <c r="A36" s="22"/>
      <c r="B36" s="35"/>
      <c r="C36" s="1180" t="s">
        <v>566</v>
      </c>
      <c r="D36" s="1181"/>
      <c r="E36" s="1182"/>
      <c r="F36" s="36">
        <v>7.21</v>
      </c>
      <c r="G36" s="37">
        <v>7.42</v>
      </c>
      <c r="H36" s="37">
        <v>14.47</v>
      </c>
      <c r="I36" s="37">
        <v>7.91</v>
      </c>
      <c r="J36" s="38">
        <v>10.119999999999999</v>
      </c>
      <c r="K36" s="22"/>
      <c r="L36" s="22"/>
      <c r="M36" s="22"/>
      <c r="N36" s="22"/>
      <c r="O36" s="22"/>
      <c r="P36" s="22"/>
    </row>
    <row r="37" spans="1:16" ht="39" customHeight="1">
      <c r="A37" s="22"/>
      <c r="B37" s="35"/>
      <c r="C37" s="1180" t="s">
        <v>567</v>
      </c>
      <c r="D37" s="1181"/>
      <c r="E37" s="1182"/>
      <c r="F37" s="36">
        <v>9.1300000000000008</v>
      </c>
      <c r="G37" s="37">
        <v>8.83</v>
      </c>
      <c r="H37" s="37">
        <v>8.9600000000000009</v>
      </c>
      <c r="I37" s="37">
        <v>9.7799999999999994</v>
      </c>
      <c r="J37" s="38">
        <v>9.25</v>
      </c>
      <c r="K37" s="22"/>
      <c r="L37" s="22"/>
      <c r="M37" s="22"/>
      <c r="N37" s="22"/>
      <c r="O37" s="22"/>
      <c r="P37" s="22"/>
    </row>
    <row r="38" spans="1:16" ht="39" customHeight="1">
      <c r="A38" s="22"/>
      <c r="B38" s="35"/>
      <c r="C38" s="1180" t="s">
        <v>568</v>
      </c>
      <c r="D38" s="1181"/>
      <c r="E38" s="1182"/>
      <c r="F38" s="36">
        <v>0.27</v>
      </c>
      <c r="G38" s="37">
        <v>0.2</v>
      </c>
      <c r="H38" s="37">
        <v>0.33</v>
      </c>
      <c r="I38" s="37">
        <v>0.53</v>
      </c>
      <c r="J38" s="38">
        <v>0.94</v>
      </c>
      <c r="K38" s="22"/>
      <c r="L38" s="22"/>
      <c r="M38" s="22"/>
      <c r="N38" s="22"/>
      <c r="O38" s="22"/>
      <c r="P38" s="22"/>
    </row>
    <row r="39" spans="1:16" ht="39" customHeight="1">
      <c r="A39" s="22"/>
      <c r="B39" s="35"/>
      <c r="C39" s="1180" t="s">
        <v>569</v>
      </c>
      <c r="D39" s="1181"/>
      <c r="E39" s="1182"/>
      <c r="F39" s="36">
        <v>0</v>
      </c>
      <c r="G39" s="37">
        <v>0</v>
      </c>
      <c r="H39" s="37">
        <v>0</v>
      </c>
      <c r="I39" s="37">
        <v>0</v>
      </c>
      <c r="J39" s="38">
        <v>0</v>
      </c>
      <c r="K39" s="22"/>
      <c r="L39" s="22"/>
      <c r="M39" s="22"/>
      <c r="N39" s="22"/>
      <c r="O39" s="22"/>
      <c r="P39" s="22"/>
    </row>
    <row r="40" spans="1:16" ht="39" customHeight="1">
      <c r="A40" s="22"/>
      <c r="B40" s="35"/>
      <c r="C40" s="1180" t="s">
        <v>570</v>
      </c>
      <c r="D40" s="1181"/>
      <c r="E40" s="1182"/>
      <c r="F40" s="36" t="s">
        <v>571</v>
      </c>
      <c r="G40" s="37">
        <v>0</v>
      </c>
      <c r="H40" s="37">
        <v>0</v>
      </c>
      <c r="I40" s="37">
        <v>0</v>
      </c>
      <c r="J40" s="38">
        <v>0</v>
      </c>
      <c r="K40" s="22"/>
      <c r="L40" s="22"/>
      <c r="M40" s="22"/>
      <c r="N40" s="22"/>
      <c r="O40" s="22"/>
      <c r="P40" s="22"/>
    </row>
    <row r="41" spans="1:16" ht="39" customHeight="1">
      <c r="A41" s="22"/>
      <c r="B41" s="35"/>
      <c r="C41" s="1180" t="s">
        <v>572</v>
      </c>
      <c r="D41" s="1181"/>
      <c r="E41" s="1182"/>
      <c r="F41" s="36">
        <v>0</v>
      </c>
      <c r="G41" s="37">
        <v>0</v>
      </c>
      <c r="H41" s="37">
        <v>0</v>
      </c>
      <c r="I41" s="37">
        <v>0</v>
      </c>
      <c r="J41" s="38">
        <v>0</v>
      </c>
      <c r="K41" s="22"/>
      <c r="L41" s="22"/>
      <c r="M41" s="22"/>
      <c r="N41" s="22"/>
      <c r="O41" s="22"/>
      <c r="P41" s="22"/>
    </row>
    <row r="42" spans="1:16" ht="39" customHeight="1">
      <c r="A42" s="22"/>
      <c r="B42" s="39"/>
      <c r="C42" s="1180" t="s">
        <v>573</v>
      </c>
      <c r="D42" s="1181"/>
      <c r="E42" s="1182"/>
      <c r="F42" s="36" t="s">
        <v>510</v>
      </c>
      <c r="G42" s="37" t="s">
        <v>510</v>
      </c>
      <c r="H42" s="37" t="s">
        <v>510</v>
      </c>
      <c r="I42" s="37" t="s">
        <v>510</v>
      </c>
      <c r="J42" s="38" t="s">
        <v>510</v>
      </c>
      <c r="K42" s="22"/>
      <c r="L42" s="22"/>
      <c r="M42" s="22"/>
      <c r="N42" s="22"/>
      <c r="O42" s="22"/>
      <c r="P42" s="22"/>
    </row>
    <row r="43" spans="1:16" ht="39" customHeight="1" thickBot="1">
      <c r="A43" s="22"/>
      <c r="B43" s="40"/>
      <c r="C43" s="1183" t="s">
        <v>574</v>
      </c>
      <c r="D43" s="1184"/>
      <c r="E43" s="1185"/>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aSo5mKuyfcjOXvJCJRPm9W8m+ha2NoGzAY0peArOpYHAeIT/vGOdzQsgDSjHemqhsAk+Rp3PO5jjSgnSgmPkw==" saltValue="pvNOUWWXk9e3cEQgrAmr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11</v>
      </c>
      <c r="C45" s="1197"/>
      <c r="D45" s="58"/>
      <c r="E45" s="1202" t="s">
        <v>12</v>
      </c>
      <c r="F45" s="1202"/>
      <c r="G45" s="1202"/>
      <c r="H45" s="1202"/>
      <c r="I45" s="1202"/>
      <c r="J45" s="1203"/>
      <c r="K45" s="59">
        <v>2228</v>
      </c>
      <c r="L45" s="60">
        <v>2133</v>
      </c>
      <c r="M45" s="60">
        <v>1953</v>
      </c>
      <c r="N45" s="60">
        <v>1895</v>
      </c>
      <c r="O45" s="61">
        <v>1890</v>
      </c>
      <c r="P45" s="48"/>
      <c r="Q45" s="48"/>
      <c r="R45" s="48"/>
      <c r="S45" s="48"/>
      <c r="T45" s="48"/>
      <c r="U45" s="48"/>
    </row>
    <row r="46" spans="1:21" ht="30.75" customHeight="1">
      <c r="A46" s="48"/>
      <c r="B46" s="1198"/>
      <c r="C46" s="1199"/>
      <c r="D46" s="62"/>
      <c r="E46" s="1190" t="s">
        <v>13</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c r="A47" s="48"/>
      <c r="B47" s="1198"/>
      <c r="C47" s="1199"/>
      <c r="D47" s="62"/>
      <c r="E47" s="1190" t="s">
        <v>14</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c r="A48" s="48"/>
      <c r="B48" s="1198"/>
      <c r="C48" s="1199"/>
      <c r="D48" s="62"/>
      <c r="E48" s="1190" t="s">
        <v>15</v>
      </c>
      <c r="F48" s="1190"/>
      <c r="G48" s="1190"/>
      <c r="H48" s="1190"/>
      <c r="I48" s="1190"/>
      <c r="J48" s="1191"/>
      <c r="K48" s="63">
        <v>375</v>
      </c>
      <c r="L48" s="64">
        <v>372</v>
      </c>
      <c r="M48" s="64">
        <v>346</v>
      </c>
      <c r="N48" s="64">
        <v>316</v>
      </c>
      <c r="O48" s="65">
        <v>364</v>
      </c>
      <c r="P48" s="48"/>
      <c r="Q48" s="48"/>
      <c r="R48" s="48"/>
      <c r="S48" s="48"/>
      <c r="T48" s="48"/>
      <c r="U48" s="48"/>
    </row>
    <row r="49" spans="1:21" ht="30.75" customHeight="1">
      <c r="A49" s="48"/>
      <c r="B49" s="1198"/>
      <c r="C49" s="1199"/>
      <c r="D49" s="62"/>
      <c r="E49" s="1190" t="s">
        <v>16</v>
      </c>
      <c r="F49" s="1190"/>
      <c r="G49" s="1190"/>
      <c r="H49" s="1190"/>
      <c r="I49" s="1190"/>
      <c r="J49" s="1191"/>
      <c r="K49" s="63">
        <v>116</v>
      </c>
      <c r="L49" s="64">
        <v>114</v>
      </c>
      <c r="M49" s="64">
        <v>114</v>
      </c>
      <c r="N49" s="64">
        <v>96</v>
      </c>
      <c r="O49" s="65">
        <v>60</v>
      </c>
      <c r="P49" s="48"/>
      <c r="Q49" s="48"/>
      <c r="R49" s="48"/>
      <c r="S49" s="48"/>
      <c r="T49" s="48"/>
      <c r="U49" s="48"/>
    </row>
    <row r="50" spans="1:21" ht="30.75" customHeight="1">
      <c r="A50" s="48"/>
      <c r="B50" s="1198"/>
      <c r="C50" s="1199"/>
      <c r="D50" s="62"/>
      <c r="E50" s="1190" t="s">
        <v>17</v>
      </c>
      <c r="F50" s="1190"/>
      <c r="G50" s="1190"/>
      <c r="H50" s="1190"/>
      <c r="I50" s="1190"/>
      <c r="J50" s="1191"/>
      <c r="K50" s="63">
        <v>23</v>
      </c>
      <c r="L50" s="64" t="s">
        <v>510</v>
      </c>
      <c r="M50" s="64" t="s">
        <v>510</v>
      </c>
      <c r="N50" s="64" t="s">
        <v>510</v>
      </c>
      <c r="O50" s="65" t="s">
        <v>510</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t="s">
        <v>510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1702</v>
      </c>
      <c r="L52" s="64">
        <v>1633</v>
      </c>
      <c r="M52" s="64">
        <v>1560</v>
      </c>
      <c r="N52" s="64">
        <v>1467</v>
      </c>
      <c r="O52" s="65">
        <v>1454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1040</v>
      </c>
      <c r="L53" s="69">
        <v>986</v>
      </c>
      <c r="M53" s="69">
        <v>853</v>
      </c>
      <c r="N53" s="69">
        <v>840</v>
      </c>
      <c r="O53" s="70">
        <v>860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4rAKhBFCtVScPPGTzRUEBxekDfw2dA/W/AO0UBRH1k+CJb/LHKFjMdMhumgVz3YhOII4AIpw6UPndJdp7ALIw==" saltValue="geu6OZR3Dkq4nn9B0wxU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16" t="s">
        <v>24</v>
      </c>
      <c r="C41" s="1217"/>
      <c r="D41" s="81"/>
      <c r="E41" s="1218" t="s">
        <v>25</v>
      </c>
      <c r="F41" s="1218"/>
      <c r="G41" s="1218"/>
      <c r="H41" s="1219"/>
      <c r="I41" s="82">
        <v>19423</v>
      </c>
      <c r="J41" s="83">
        <v>18713</v>
      </c>
      <c r="K41" s="83">
        <v>18185</v>
      </c>
      <c r="L41" s="83">
        <v>17900</v>
      </c>
      <c r="M41" s="84">
        <v>18078</v>
      </c>
    </row>
    <row r="42" spans="2:13" ht="27.75" customHeight="1">
      <c r="B42" s="1206"/>
      <c r="C42" s="1207"/>
      <c r="D42" s="85"/>
      <c r="E42" s="1210" t="s">
        <v>26</v>
      </c>
      <c r="F42" s="1210"/>
      <c r="G42" s="1210"/>
      <c r="H42" s="1211"/>
      <c r="I42" s="86" t="s">
        <v>510</v>
      </c>
      <c r="J42" s="87" t="s">
        <v>510</v>
      </c>
      <c r="K42" s="87" t="s">
        <v>510</v>
      </c>
      <c r="L42" s="87" t="s">
        <v>510</v>
      </c>
      <c r="M42" s="88" t="s">
        <v>510</v>
      </c>
    </row>
    <row r="43" spans="2:13" ht="27.75" customHeight="1">
      <c r="B43" s="1206"/>
      <c r="C43" s="1207"/>
      <c r="D43" s="85"/>
      <c r="E43" s="1210" t="s">
        <v>27</v>
      </c>
      <c r="F43" s="1210"/>
      <c r="G43" s="1210"/>
      <c r="H43" s="1211"/>
      <c r="I43" s="86">
        <v>4491</v>
      </c>
      <c r="J43" s="87">
        <v>4315</v>
      </c>
      <c r="K43" s="87">
        <v>4086</v>
      </c>
      <c r="L43" s="87">
        <v>3851</v>
      </c>
      <c r="M43" s="88">
        <v>4032</v>
      </c>
    </row>
    <row r="44" spans="2:13" ht="27.75" customHeight="1">
      <c r="B44" s="1206"/>
      <c r="C44" s="1207"/>
      <c r="D44" s="85"/>
      <c r="E44" s="1210" t="s">
        <v>28</v>
      </c>
      <c r="F44" s="1210"/>
      <c r="G44" s="1210"/>
      <c r="H44" s="1211"/>
      <c r="I44" s="86">
        <v>375</v>
      </c>
      <c r="J44" s="87">
        <v>303</v>
      </c>
      <c r="K44" s="87">
        <v>267</v>
      </c>
      <c r="L44" s="87">
        <v>202</v>
      </c>
      <c r="M44" s="88">
        <v>152</v>
      </c>
    </row>
    <row r="45" spans="2:13" ht="27.75" customHeight="1">
      <c r="B45" s="1206"/>
      <c r="C45" s="1207"/>
      <c r="D45" s="85"/>
      <c r="E45" s="1210" t="s">
        <v>29</v>
      </c>
      <c r="F45" s="1210"/>
      <c r="G45" s="1210"/>
      <c r="H45" s="1211"/>
      <c r="I45" s="86">
        <v>2661</v>
      </c>
      <c r="J45" s="87">
        <v>2598</v>
      </c>
      <c r="K45" s="87">
        <v>2583</v>
      </c>
      <c r="L45" s="87">
        <v>2734</v>
      </c>
      <c r="M45" s="88">
        <v>2589</v>
      </c>
    </row>
    <row r="46" spans="2:13" ht="27.75" customHeight="1">
      <c r="B46" s="1206"/>
      <c r="C46" s="1207"/>
      <c r="D46" s="89"/>
      <c r="E46" s="1210" t="s">
        <v>30</v>
      </c>
      <c r="F46" s="1210"/>
      <c r="G46" s="1210"/>
      <c r="H46" s="1211"/>
      <c r="I46" s="86" t="s">
        <v>510</v>
      </c>
      <c r="J46" s="87" t="s">
        <v>510</v>
      </c>
      <c r="K46" s="87" t="s">
        <v>510</v>
      </c>
      <c r="L46" s="87" t="s">
        <v>510</v>
      </c>
      <c r="M46" s="88" t="s">
        <v>510</v>
      </c>
    </row>
    <row r="47" spans="2:13" ht="27.75" customHeight="1">
      <c r="B47" s="1206"/>
      <c r="C47" s="1207"/>
      <c r="D47" s="90"/>
      <c r="E47" s="1220" t="s">
        <v>31</v>
      </c>
      <c r="F47" s="1221"/>
      <c r="G47" s="1221"/>
      <c r="H47" s="1222"/>
      <c r="I47" s="86" t="s">
        <v>510</v>
      </c>
      <c r="J47" s="87" t="s">
        <v>510</v>
      </c>
      <c r="K47" s="87" t="s">
        <v>510</v>
      </c>
      <c r="L47" s="87" t="s">
        <v>510</v>
      </c>
      <c r="M47" s="88" t="s">
        <v>510</v>
      </c>
    </row>
    <row r="48" spans="2:13" ht="27.75" customHeight="1">
      <c r="B48" s="1206"/>
      <c r="C48" s="1207"/>
      <c r="D48" s="85"/>
      <c r="E48" s="1210" t="s">
        <v>32</v>
      </c>
      <c r="F48" s="1210"/>
      <c r="G48" s="1210"/>
      <c r="H48" s="1211"/>
      <c r="I48" s="86" t="s">
        <v>510</v>
      </c>
      <c r="J48" s="87" t="s">
        <v>510</v>
      </c>
      <c r="K48" s="87" t="s">
        <v>510</v>
      </c>
      <c r="L48" s="87" t="s">
        <v>510</v>
      </c>
      <c r="M48" s="88" t="s">
        <v>510</v>
      </c>
    </row>
    <row r="49" spans="2:13" ht="27.75" customHeight="1">
      <c r="B49" s="1208"/>
      <c r="C49" s="1209"/>
      <c r="D49" s="85"/>
      <c r="E49" s="1210" t="s">
        <v>33</v>
      </c>
      <c r="F49" s="1210"/>
      <c r="G49" s="1210"/>
      <c r="H49" s="1211"/>
      <c r="I49" s="86" t="s">
        <v>510</v>
      </c>
      <c r="J49" s="87" t="s">
        <v>510</v>
      </c>
      <c r="K49" s="87" t="s">
        <v>510</v>
      </c>
      <c r="L49" s="87" t="s">
        <v>510</v>
      </c>
      <c r="M49" s="88" t="s">
        <v>510</v>
      </c>
    </row>
    <row r="50" spans="2:13" ht="27.75" customHeight="1">
      <c r="B50" s="1204" t="s">
        <v>34</v>
      </c>
      <c r="C50" s="1205"/>
      <c r="D50" s="91"/>
      <c r="E50" s="1210" t="s">
        <v>35</v>
      </c>
      <c r="F50" s="1210"/>
      <c r="G50" s="1210"/>
      <c r="H50" s="1211"/>
      <c r="I50" s="86">
        <v>2975</v>
      </c>
      <c r="J50" s="87">
        <v>2842</v>
      </c>
      <c r="K50" s="87">
        <v>3147</v>
      </c>
      <c r="L50" s="87">
        <v>3529</v>
      </c>
      <c r="M50" s="88">
        <v>3929</v>
      </c>
    </row>
    <row r="51" spans="2:13" ht="27.75" customHeight="1">
      <c r="B51" s="1206"/>
      <c r="C51" s="1207"/>
      <c r="D51" s="85"/>
      <c r="E51" s="1210" t="s">
        <v>36</v>
      </c>
      <c r="F51" s="1210"/>
      <c r="G51" s="1210"/>
      <c r="H51" s="1211"/>
      <c r="I51" s="86">
        <v>1854</v>
      </c>
      <c r="J51" s="87">
        <v>1501</v>
      </c>
      <c r="K51" s="87">
        <v>1360</v>
      </c>
      <c r="L51" s="87">
        <v>1302</v>
      </c>
      <c r="M51" s="88">
        <v>1241</v>
      </c>
    </row>
    <row r="52" spans="2:13" ht="27.75" customHeight="1">
      <c r="B52" s="1208"/>
      <c r="C52" s="1209"/>
      <c r="D52" s="85"/>
      <c r="E52" s="1210" t="s">
        <v>37</v>
      </c>
      <c r="F52" s="1210"/>
      <c r="G52" s="1210"/>
      <c r="H52" s="1211"/>
      <c r="I52" s="86">
        <v>12485</v>
      </c>
      <c r="J52" s="87">
        <v>12058</v>
      </c>
      <c r="K52" s="87">
        <v>11826</v>
      </c>
      <c r="L52" s="87">
        <v>11896</v>
      </c>
      <c r="M52" s="88">
        <v>11536</v>
      </c>
    </row>
    <row r="53" spans="2:13" ht="27.75" customHeight="1" thickBot="1">
      <c r="B53" s="1212" t="s">
        <v>38</v>
      </c>
      <c r="C53" s="1213"/>
      <c r="D53" s="92"/>
      <c r="E53" s="1214" t="s">
        <v>39</v>
      </c>
      <c r="F53" s="1214"/>
      <c r="G53" s="1214"/>
      <c r="H53" s="1215"/>
      <c r="I53" s="93">
        <v>9636</v>
      </c>
      <c r="J53" s="94">
        <v>9528</v>
      </c>
      <c r="K53" s="94">
        <v>8787</v>
      </c>
      <c r="L53" s="94">
        <v>7960</v>
      </c>
      <c r="M53" s="95">
        <v>8145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6DE3imwyYzOhobtMRZgrP4dk8n+yZOEc1jLMZruCmAeL0FqzxuE5qJnYzfPy8EtvNZ9SI1G19dlnRBBrDi3ww==" saltValue="Maw4pGerhVRLfr/QQqe6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31" t="s">
        <v>42</v>
      </c>
      <c r="D55" s="1231"/>
      <c r="E55" s="1232"/>
      <c r="F55" s="107">
        <v>758</v>
      </c>
      <c r="G55" s="107">
        <v>1323</v>
      </c>
      <c r="H55" s="108">
        <v>1621</v>
      </c>
    </row>
    <row r="56" spans="2:8" ht="52.5" customHeight="1">
      <c r="B56" s="109"/>
      <c r="C56" s="1233" t="s">
        <v>43</v>
      </c>
      <c r="D56" s="1233"/>
      <c r="E56" s="1234"/>
      <c r="F56" s="110">
        <v>873</v>
      </c>
      <c r="G56" s="110">
        <v>863</v>
      </c>
      <c r="H56" s="111">
        <v>852</v>
      </c>
    </row>
    <row r="57" spans="2:8" ht="53.25" customHeight="1">
      <c r="B57" s="109"/>
      <c r="C57" s="1235" t="s">
        <v>44</v>
      </c>
      <c r="D57" s="1235"/>
      <c r="E57" s="1236"/>
      <c r="F57" s="112">
        <v>1378</v>
      </c>
      <c r="G57" s="112">
        <v>1186</v>
      </c>
      <c r="H57" s="113">
        <v>1259</v>
      </c>
    </row>
    <row r="58" spans="2:8" ht="45.75" customHeight="1">
      <c r="B58" s="114"/>
      <c r="C58" s="1223" t="s">
        <v>582</v>
      </c>
      <c r="D58" s="1224"/>
      <c r="E58" s="1225"/>
      <c r="F58" s="115">
        <v>923</v>
      </c>
      <c r="G58" s="115">
        <v>704</v>
      </c>
      <c r="H58" s="116">
        <v>705</v>
      </c>
    </row>
    <row r="59" spans="2:8" ht="45.75" customHeight="1">
      <c r="B59" s="114"/>
      <c r="C59" s="1223" t="s">
        <v>583</v>
      </c>
      <c r="D59" s="1224"/>
      <c r="E59" s="1225"/>
      <c r="F59" s="115">
        <v>238</v>
      </c>
      <c r="G59" s="115">
        <v>230</v>
      </c>
      <c r="H59" s="116">
        <v>243</v>
      </c>
    </row>
    <row r="60" spans="2:8" ht="45.75" customHeight="1">
      <c r="B60" s="114"/>
      <c r="C60" s="1223" t="s">
        <v>584</v>
      </c>
      <c r="D60" s="1224"/>
      <c r="E60" s="1225"/>
      <c r="F60" s="115">
        <v>85</v>
      </c>
      <c r="G60" s="115">
        <v>129</v>
      </c>
      <c r="H60" s="116">
        <v>172</v>
      </c>
    </row>
    <row r="61" spans="2:8" ht="45.75" customHeight="1">
      <c r="B61" s="114"/>
      <c r="C61" s="1223" t="s">
        <v>585</v>
      </c>
      <c r="D61" s="1224"/>
      <c r="E61" s="1225"/>
      <c r="F61" s="115">
        <v>67</v>
      </c>
      <c r="G61" s="115">
        <v>71</v>
      </c>
      <c r="H61" s="116">
        <v>78</v>
      </c>
    </row>
    <row r="62" spans="2:8" ht="45.75" customHeight="1" thickBot="1">
      <c r="B62" s="117"/>
      <c r="C62" s="1226" t="s">
        <v>586</v>
      </c>
      <c r="D62" s="1227"/>
      <c r="E62" s="1228"/>
      <c r="F62" s="118">
        <v>61</v>
      </c>
      <c r="G62" s="118">
        <v>49</v>
      </c>
      <c r="H62" s="119">
        <v>40</v>
      </c>
    </row>
    <row r="63" spans="2:8" ht="52.5" customHeight="1" thickBot="1">
      <c r="B63" s="120"/>
      <c r="C63" s="1229" t="s">
        <v>45</v>
      </c>
      <c r="D63" s="1229"/>
      <c r="E63" s="1230"/>
      <c r="F63" s="121">
        <v>3009</v>
      </c>
      <c r="G63" s="121">
        <v>3372</v>
      </c>
      <c r="H63" s="122">
        <v>3733</v>
      </c>
    </row>
    <row r="64" spans="2:8" ht="15" customHeight="1"/>
    <row r="65" ht="0" hidden="1" customHeight="1"/>
    <row r="66" ht="0" hidden="1" customHeight="1"/>
  </sheetData>
  <sheetProtection algorithmName="SHA-512" hashValue="bMao+KB46b/QaujW1bWQugBP/O5t6ial0Kb447b9T6jfLVeztoCHBipRtxUUmof03gHwrjPH2Jjhq+JHwRbTVA==" saltValue="sQsw4Tzf/uGdnSO24o17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595</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553</v>
      </c>
      <c r="BQ50" s="1271"/>
      <c r="BR50" s="1271"/>
      <c r="BS50" s="1271"/>
      <c r="BT50" s="1271"/>
      <c r="BU50" s="1271"/>
      <c r="BV50" s="1271"/>
      <c r="BW50" s="1271"/>
      <c r="BX50" s="1271" t="s">
        <v>554</v>
      </c>
      <c r="BY50" s="1271"/>
      <c r="BZ50" s="1271"/>
      <c r="CA50" s="1271"/>
      <c r="CB50" s="1271"/>
      <c r="CC50" s="1271"/>
      <c r="CD50" s="1271"/>
      <c r="CE50" s="1271"/>
      <c r="CF50" s="1271" t="s">
        <v>555</v>
      </c>
      <c r="CG50" s="1271"/>
      <c r="CH50" s="1271"/>
      <c r="CI50" s="1271"/>
      <c r="CJ50" s="1271"/>
      <c r="CK50" s="1271"/>
      <c r="CL50" s="1271"/>
      <c r="CM50" s="1271"/>
      <c r="CN50" s="1271" t="s">
        <v>556</v>
      </c>
      <c r="CO50" s="1271"/>
      <c r="CP50" s="1271"/>
      <c r="CQ50" s="1271"/>
      <c r="CR50" s="1271"/>
      <c r="CS50" s="1271"/>
      <c r="CT50" s="1271"/>
      <c r="CU50" s="1271"/>
      <c r="CV50" s="1271" t="s">
        <v>557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596</v>
      </c>
      <c r="AO51" s="1275"/>
      <c r="AP51" s="1275"/>
      <c r="AQ51" s="1275"/>
      <c r="AR51" s="1275"/>
      <c r="AS51" s="1275"/>
      <c r="AT51" s="1275"/>
      <c r="AU51" s="1275"/>
      <c r="AV51" s="1275"/>
      <c r="AW51" s="1275"/>
      <c r="AX51" s="1275"/>
      <c r="AY51" s="1275"/>
      <c r="AZ51" s="1275"/>
      <c r="BA51" s="1275"/>
      <c r="BB51" s="1275" t="s">
        <v>598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135.30000000000001</v>
      </c>
      <c r="CG51" s="1277"/>
      <c r="CH51" s="1277"/>
      <c r="CI51" s="1277"/>
      <c r="CJ51" s="1277"/>
      <c r="CK51" s="1277"/>
      <c r="CL51" s="1277"/>
      <c r="CM51" s="1277"/>
      <c r="CN51" s="1277">
        <v>125.9</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57.8</v>
      </c>
      <c r="CG53" s="1277"/>
      <c r="CH53" s="1277"/>
      <c r="CI53" s="1277"/>
      <c r="CJ53" s="1277"/>
      <c r="CK53" s="1277"/>
      <c r="CL53" s="1277"/>
      <c r="CM53" s="1277"/>
      <c r="CN53" s="1277">
        <v>59</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600</v>
      </c>
      <c r="AO55" s="1271"/>
      <c r="AP55" s="1271"/>
      <c r="AQ55" s="1271"/>
      <c r="AR55" s="1271"/>
      <c r="AS55" s="1271"/>
      <c r="AT55" s="1271"/>
      <c r="AU55" s="1271"/>
      <c r="AV55" s="1271"/>
      <c r="AW55" s="1271"/>
      <c r="AX55" s="1271"/>
      <c r="AY55" s="1271"/>
      <c r="AZ55" s="1271"/>
      <c r="BA55" s="1271"/>
      <c r="BB55" s="1275" t="s">
        <v>597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56.8</v>
      </c>
      <c r="CG55" s="1277"/>
      <c r="CH55" s="1277"/>
      <c r="CI55" s="1277"/>
      <c r="CJ55" s="1277"/>
      <c r="CK55" s="1277"/>
      <c r="CL55" s="1277"/>
      <c r="CM55" s="1277"/>
      <c r="CN55" s="1277">
        <v>52.3</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v>
      </c>
      <c r="CG57" s="1277"/>
      <c r="CH57" s="1277"/>
      <c r="CI57" s="1277"/>
      <c r="CJ57" s="1277"/>
      <c r="CK57" s="1277"/>
      <c r="CL57" s="1277"/>
      <c r="CM57" s="1277"/>
      <c r="CN57" s="1277">
        <v>57.1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601</v>
      </c>
    </row>
    <row r="64" spans="1:109">
      <c r="B64" s="1246"/>
      <c r="G64" s="1253"/>
      <c r="I64" s="1287"/>
      <c r="J64" s="1287"/>
      <c r="K64" s="1287"/>
      <c r="L64" s="1287"/>
      <c r="M64" s="1287"/>
      <c r="N64" s="1288"/>
      <c r="AM64" s="1253"/>
      <c r="AN64" s="1253" t="s">
        <v>593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595</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553</v>
      </c>
      <c r="BQ72" s="1271"/>
      <c r="BR72" s="1271"/>
      <c r="BS72" s="1271"/>
      <c r="BT72" s="1271"/>
      <c r="BU72" s="1271"/>
      <c r="BV72" s="1271"/>
      <c r="BW72" s="1271"/>
      <c r="BX72" s="1271" t="s">
        <v>554</v>
      </c>
      <c r="BY72" s="1271"/>
      <c r="BZ72" s="1271"/>
      <c r="CA72" s="1271"/>
      <c r="CB72" s="1271"/>
      <c r="CC72" s="1271"/>
      <c r="CD72" s="1271"/>
      <c r="CE72" s="1271"/>
      <c r="CF72" s="1271" t="s">
        <v>555</v>
      </c>
      <c r="CG72" s="1271"/>
      <c r="CH72" s="1271"/>
      <c r="CI72" s="1271"/>
      <c r="CJ72" s="1271"/>
      <c r="CK72" s="1271"/>
      <c r="CL72" s="1271"/>
      <c r="CM72" s="1271"/>
      <c r="CN72" s="1271" t="s">
        <v>556</v>
      </c>
      <c r="CO72" s="1271"/>
      <c r="CP72" s="1271"/>
      <c r="CQ72" s="1271"/>
      <c r="CR72" s="1271"/>
      <c r="CS72" s="1271"/>
      <c r="CT72" s="1271"/>
      <c r="CU72" s="1271"/>
      <c r="CV72" s="1271" t="s">
        <v>557</v>
      </c>
      <c r="CW72" s="1271"/>
      <c r="CX72" s="1271"/>
      <c r="CY72" s="1271"/>
      <c r="CZ72" s="1271"/>
      <c r="DA72" s="1271"/>
      <c r="DB72" s="1271"/>
      <c r="DC72" s="1271"/>
    </row>
    <row r="73" spans="2:107">
      <c r="B73" s="1246"/>
      <c r="G73" s="1272"/>
      <c r="H73" s="1272"/>
      <c r="I73" s="1272"/>
      <c r="J73" s="1272"/>
      <c r="K73" s="1294"/>
      <c r="L73" s="1294"/>
      <c r="M73" s="1294"/>
      <c r="N73" s="1294"/>
      <c r="AM73" s="1264"/>
      <c r="AN73" s="1275" t="s">
        <v>596</v>
      </c>
      <c r="AO73" s="1275"/>
      <c r="AP73" s="1275"/>
      <c r="AQ73" s="1275"/>
      <c r="AR73" s="1275"/>
      <c r="AS73" s="1275"/>
      <c r="AT73" s="1275"/>
      <c r="AU73" s="1275"/>
      <c r="AV73" s="1275"/>
      <c r="AW73" s="1275"/>
      <c r="AX73" s="1275"/>
      <c r="AY73" s="1275"/>
      <c r="AZ73" s="1275"/>
      <c r="BA73" s="1275"/>
      <c r="BB73" s="1275" t="s">
        <v>598</v>
      </c>
      <c r="BC73" s="1275"/>
      <c r="BD73" s="1275"/>
      <c r="BE73" s="1275"/>
      <c r="BF73" s="1275"/>
      <c r="BG73" s="1275"/>
      <c r="BH73" s="1275"/>
      <c r="BI73" s="1275"/>
      <c r="BJ73" s="1275"/>
      <c r="BK73" s="1275"/>
      <c r="BL73" s="1275"/>
      <c r="BM73" s="1275"/>
      <c r="BN73" s="1275"/>
      <c r="BO73" s="1275"/>
      <c r="BP73" s="1277">
        <v>148.5</v>
      </c>
      <c r="BQ73" s="1277"/>
      <c r="BR73" s="1277"/>
      <c r="BS73" s="1277"/>
      <c r="BT73" s="1277"/>
      <c r="BU73" s="1277"/>
      <c r="BV73" s="1277"/>
      <c r="BW73" s="1277"/>
      <c r="BX73" s="1277">
        <v>150.80000000000001</v>
      </c>
      <c r="BY73" s="1277"/>
      <c r="BZ73" s="1277"/>
      <c r="CA73" s="1277"/>
      <c r="CB73" s="1277"/>
      <c r="CC73" s="1277"/>
      <c r="CD73" s="1277"/>
      <c r="CE73" s="1277"/>
      <c r="CF73" s="1277">
        <v>135.30000000000001</v>
      </c>
      <c r="CG73" s="1277"/>
      <c r="CH73" s="1277"/>
      <c r="CI73" s="1277"/>
      <c r="CJ73" s="1277"/>
      <c r="CK73" s="1277"/>
      <c r="CL73" s="1277"/>
      <c r="CM73" s="1277"/>
      <c r="CN73" s="1277">
        <v>125.9</v>
      </c>
      <c r="CO73" s="1277"/>
      <c r="CP73" s="1277"/>
      <c r="CQ73" s="1277"/>
      <c r="CR73" s="1277"/>
      <c r="CS73" s="1277"/>
      <c r="CT73" s="1277"/>
      <c r="CU73" s="1277"/>
      <c r="CV73" s="1277">
        <v>128.1</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603</v>
      </c>
      <c r="BC75" s="1275"/>
      <c r="BD75" s="1275"/>
      <c r="BE75" s="1275"/>
      <c r="BF75" s="1275"/>
      <c r="BG75" s="1275"/>
      <c r="BH75" s="1275"/>
      <c r="BI75" s="1275"/>
      <c r="BJ75" s="1275"/>
      <c r="BK75" s="1275"/>
      <c r="BL75" s="1275"/>
      <c r="BM75" s="1275"/>
      <c r="BN75" s="1275"/>
      <c r="BO75" s="1275"/>
      <c r="BP75" s="1277">
        <v>15.7</v>
      </c>
      <c r="BQ75" s="1277"/>
      <c r="BR75" s="1277"/>
      <c r="BS75" s="1277"/>
      <c r="BT75" s="1277"/>
      <c r="BU75" s="1277"/>
      <c r="BV75" s="1277"/>
      <c r="BW75" s="1277"/>
      <c r="BX75" s="1277">
        <v>15.6</v>
      </c>
      <c r="BY75" s="1277"/>
      <c r="BZ75" s="1277"/>
      <c r="CA75" s="1277"/>
      <c r="CB75" s="1277"/>
      <c r="CC75" s="1277"/>
      <c r="CD75" s="1277"/>
      <c r="CE75" s="1277"/>
      <c r="CF75" s="1277">
        <v>14.9</v>
      </c>
      <c r="CG75" s="1277"/>
      <c r="CH75" s="1277"/>
      <c r="CI75" s="1277"/>
      <c r="CJ75" s="1277"/>
      <c r="CK75" s="1277"/>
      <c r="CL75" s="1277"/>
      <c r="CM75" s="1277"/>
      <c r="CN75" s="1277">
        <v>14</v>
      </c>
      <c r="CO75" s="1277"/>
      <c r="CP75" s="1277"/>
      <c r="CQ75" s="1277"/>
      <c r="CR75" s="1277"/>
      <c r="CS75" s="1277"/>
      <c r="CT75" s="1277"/>
      <c r="CU75" s="1277"/>
      <c r="CV75" s="1277">
        <v>13.3</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600</v>
      </c>
      <c r="AO77" s="1271"/>
      <c r="AP77" s="1271"/>
      <c r="AQ77" s="1271"/>
      <c r="AR77" s="1271"/>
      <c r="AS77" s="1271"/>
      <c r="AT77" s="1271"/>
      <c r="AU77" s="1271"/>
      <c r="AV77" s="1271"/>
      <c r="AW77" s="1271"/>
      <c r="AX77" s="1271"/>
      <c r="AY77" s="1271"/>
      <c r="AZ77" s="1271"/>
      <c r="BA77" s="1271"/>
      <c r="BB77" s="1275" t="s">
        <v>597</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603</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TS1U7hdnpvHfPdxOL67D2usSOJpW6MRTNik14zr2vbS6AwLK5OEmkRRv6mhT4TopK6icpAHVPyafyiw5EHL2w==" saltValue="xAq7u0QeSVoDdKb73s2G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BxF67J+aRkY3na8FfVU7StzJ8U1zUZfFkVtK8fcYPx4x4qfm8FBISdSHRC9/h3TT2XF4DLmRJDVZU2geUoXVg==" saltValue="SxQ8uY3UBsjHFvhwTmdJ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rOnfqkztoAwcQ2o9tLYIPNESg3ysxBnwzbfucqnvY0XUzM4KIcSbQkcRusOpbq3wsm/xTq0KoBt6uZpPlBUoA==" saltValue="PVWKE2wP85Y6wVz8/HXd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32191</v>
      </c>
      <c r="E3" s="141"/>
      <c r="F3" s="142">
        <v>90961</v>
      </c>
      <c r="G3" s="143"/>
      <c r="H3" s="144"/>
    </row>
    <row r="4" spans="1:8">
      <c r="A4" s="145"/>
      <c r="B4" s="146"/>
      <c r="C4" s="147"/>
      <c r="D4" s="148">
        <v>21102</v>
      </c>
      <c r="E4" s="149"/>
      <c r="F4" s="150">
        <v>37720</v>
      </c>
      <c r="G4" s="151"/>
      <c r="H4" s="152"/>
    </row>
    <row r="5" spans="1:8">
      <c r="A5" s="133" t="s">
        <v>545</v>
      </c>
      <c r="B5" s="138"/>
      <c r="C5" s="139"/>
      <c r="D5" s="140">
        <v>52123</v>
      </c>
      <c r="E5" s="141"/>
      <c r="F5" s="142">
        <v>106614</v>
      </c>
      <c r="G5" s="143"/>
      <c r="H5" s="144"/>
    </row>
    <row r="6" spans="1:8">
      <c r="A6" s="145"/>
      <c r="B6" s="146"/>
      <c r="C6" s="147"/>
      <c r="D6" s="148">
        <v>26164</v>
      </c>
      <c r="E6" s="149"/>
      <c r="F6" s="150">
        <v>45545</v>
      </c>
      <c r="G6" s="151"/>
      <c r="H6" s="152"/>
    </row>
    <row r="7" spans="1:8">
      <c r="A7" s="133" t="s">
        <v>546</v>
      </c>
      <c r="B7" s="138"/>
      <c r="C7" s="139"/>
      <c r="D7" s="140">
        <v>36782</v>
      </c>
      <c r="E7" s="141"/>
      <c r="F7" s="142">
        <v>81768</v>
      </c>
      <c r="G7" s="143"/>
      <c r="H7" s="144"/>
    </row>
    <row r="8" spans="1:8">
      <c r="A8" s="145"/>
      <c r="B8" s="146"/>
      <c r="C8" s="147"/>
      <c r="D8" s="148">
        <v>14415</v>
      </c>
      <c r="E8" s="149"/>
      <c r="F8" s="150">
        <v>37917</v>
      </c>
      <c r="G8" s="151"/>
      <c r="H8" s="152"/>
    </row>
    <row r="9" spans="1:8">
      <c r="A9" s="133" t="s">
        <v>547</v>
      </c>
      <c r="B9" s="138"/>
      <c r="C9" s="139"/>
      <c r="D9" s="140">
        <v>32026</v>
      </c>
      <c r="E9" s="141"/>
      <c r="F9" s="142">
        <v>65876</v>
      </c>
      <c r="G9" s="143"/>
      <c r="H9" s="144"/>
    </row>
    <row r="10" spans="1:8">
      <c r="A10" s="145"/>
      <c r="B10" s="146"/>
      <c r="C10" s="147"/>
      <c r="D10" s="148">
        <v>23193</v>
      </c>
      <c r="E10" s="149"/>
      <c r="F10" s="150">
        <v>36484</v>
      </c>
      <c r="G10" s="151"/>
      <c r="H10" s="152"/>
    </row>
    <row r="11" spans="1:8">
      <c r="A11" s="133" t="s">
        <v>548</v>
      </c>
      <c r="B11" s="138"/>
      <c r="C11" s="139"/>
      <c r="D11" s="140">
        <v>58994</v>
      </c>
      <c r="E11" s="141"/>
      <c r="F11" s="142">
        <v>68468</v>
      </c>
      <c r="G11" s="143"/>
      <c r="H11" s="144"/>
    </row>
    <row r="12" spans="1:8">
      <c r="A12" s="145"/>
      <c r="B12" s="146"/>
      <c r="C12" s="153"/>
      <c r="D12" s="148">
        <v>40341</v>
      </c>
      <c r="E12" s="149"/>
      <c r="F12" s="150">
        <v>34140</v>
      </c>
      <c r="G12" s="151"/>
      <c r="H12" s="152"/>
    </row>
    <row r="13" spans="1:8">
      <c r="A13" s="133"/>
      <c r="B13" s="138"/>
      <c r="C13" s="154"/>
      <c r="D13" s="155">
        <v>42423</v>
      </c>
      <c r="E13" s="156"/>
      <c r="F13" s="157">
        <v>82737</v>
      </c>
      <c r="G13" s="158"/>
      <c r="H13" s="144"/>
    </row>
    <row r="14" spans="1:8">
      <c r="A14" s="145"/>
      <c r="B14" s="146"/>
      <c r="C14" s="147"/>
      <c r="D14" s="148">
        <v>25043</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7.21</v>
      </c>
      <c r="C19" s="159">
        <f>ROUND(VALUE(SUBSTITUTE(実質収支比率等に係る経年分析!G$48,"▲","-")),2)</f>
        <v>7.43</v>
      </c>
      <c r="D19" s="159">
        <f>ROUND(VALUE(SUBSTITUTE(実質収支比率等に係る経年分析!H$48,"▲","-")),2)</f>
        <v>14.48</v>
      </c>
      <c r="E19" s="159">
        <f>ROUND(VALUE(SUBSTITUTE(実質収支比率等に係る経年分析!I$48,"▲","-")),2)</f>
        <v>7.92</v>
      </c>
      <c r="F19" s="159">
        <f>ROUND(VALUE(SUBSTITUTE(実質収支比率等に係る経年分析!J$48,"▲","-")),2)</f>
        <v>10.119999999999999</v>
      </c>
    </row>
    <row r="20" spans="1:11">
      <c r="A20" s="159" t="s">
        <v>49</v>
      </c>
      <c r="B20" s="159">
        <f>ROUND(VALUE(SUBSTITUTE(実質収支比率等に係る経年分析!F$47,"▲","-")),2)</f>
        <v>5.52</v>
      </c>
      <c r="C20" s="159">
        <f>ROUND(VALUE(SUBSTITUTE(実質収支比率等に係る経年分析!G$47,"▲","-")),2)</f>
        <v>6.15</v>
      </c>
      <c r="D20" s="159">
        <f>ROUND(VALUE(SUBSTITUTE(実質収支比率等に係る経年分析!H$47,"▲","-")),2)</f>
        <v>9.7100000000000009</v>
      </c>
      <c r="E20" s="159">
        <f>ROUND(VALUE(SUBSTITUTE(実質収支比率等に係る経年分析!I$47,"▲","-")),2)</f>
        <v>17.54</v>
      </c>
      <c r="F20" s="159">
        <f>ROUND(VALUE(SUBSTITUTE(実質収支比率等に係る経年分析!J$47,"▲","-")),2)</f>
        <v>21.38</v>
      </c>
    </row>
    <row r="21" spans="1:11">
      <c r="A21" s="159" t="s">
        <v>50</v>
      </c>
      <c r="B21" s="159">
        <f>IF(ISNUMBER(VALUE(SUBSTITUTE(実質収支比率等に係る経年分析!F$49,"▲","-"))),ROUND(VALUE(SUBSTITUTE(実質収支比率等に係る経年分析!F$49,"▲","-")),2),NA())</f>
        <v>3.96</v>
      </c>
      <c r="C21" s="159">
        <f>IF(ISNUMBER(VALUE(SUBSTITUTE(実質収支比率等に係る経年分析!G$49,"▲","-"))),ROUND(VALUE(SUBSTITUTE(実質収支比率等に係る経年分析!G$49,"▲","-")),2),NA())</f>
        <v>1.25</v>
      </c>
      <c r="D21" s="159">
        <f>IF(ISNUMBER(VALUE(SUBSTITUTE(実質収支比率等に係る経年分析!H$49,"▲","-"))),ROUND(VALUE(SUBSTITUTE(実質収支比率等に係る経年分析!H$49,"▲","-")),2),NA())</f>
        <v>10.82</v>
      </c>
      <c r="E21" s="159">
        <f>IF(ISNUMBER(VALUE(SUBSTITUTE(実質収支比率等に係る経年分析!I$49,"▲","-"))),ROUND(VALUE(SUBSTITUTE(実質収支比率等に係る経年分析!I$49,"▲","-")),2),NA())</f>
        <v>0.43</v>
      </c>
      <c r="F21" s="159">
        <f>IF(ISNUMBER(VALUE(SUBSTITUTE(実質収支比率等に係る経年分析!J$49,"▲","-"))),ROUND(VALUE(SUBSTITUTE(実質収支比率等に係る経年分析!J$49,"▲","-")),2),NA())</f>
        <v>6.19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後期高齢者医療保険事業特別会計</v>
      </c>
      <c r="B30" s="160">
        <f>IF(ROUND(VALUE(SUBSTITUTE(連結実質赤字比率に係る赤字・黒字の構成分析!F$40,"▲", "-")), 2) &lt; 0, ABS(ROUND(VALUE(SUBSTITUTE(連結実質赤字比率に係る赤字・黒字の構成分析!F$40,"▲", "-")), 2)), NA())</f>
        <v>0.01</v>
      </c>
      <c r="C30" s="160" t="e">
        <f>IF(ROUND(VALUE(SUBSTITUTE(連結実質赤字比率に係る赤字・黒字の構成分析!F$40,"▲", "-")), 2) &gt;= 0, ABS(ROUND(VALUE(SUBSTITUTE(連結実質赤字比率に係る赤字・黒字の構成分析!F$40,"▲", "-")), 2)), NA())</f>
        <v>#N/A</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国民宿舎葛城高原ロッジ特別会計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0.94</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9.1300000000000008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8.83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8.9600000000000009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9.7799999999999994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9.25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10.119999999999999</v>
      </c>
    </row>
    <row r="35" spans="1:16">
      <c r="A35" s="160" t="str">
        <f>IF(連結実質赤字比率に係る赤字・黒字の構成分析!C$35="",NA(),連結実質赤字比率に係る赤字・黒字の構成分析!C$35)</f>
        <v>学校給食費特別会計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v>
      </c>
    </row>
    <row r="36" spans="1:16">
      <c r="A36" s="160" t="str">
        <f>IF(連結実質赤字比率に係る赤字・黒字の構成分析!C$34="",NA(),連結実質赤字比率に係る赤字・黒字の構成分析!C$34)</f>
        <v>国民健康保険事業特別会計</v>
      </c>
      <c r="B36" s="160">
        <f>IF(ROUND(VALUE(SUBSTITUTE(連結実質赤字比率に係る赤字・黒字の構成分析!F$34,"▲", "-")), 2) &lt; 0, ABS(ROUND(VALUE(SUBSTITUTE(連結実質赤字比率に係る赤字・黒字の構成分析!F$34,"▲", "-")), 2)), NA())</f>
        <v>4.4800000000000004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5.61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6.7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7.03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6.02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1702</v>
      </c>
      <c r="E42" s="161"/>
      <c r="F42" s="161"/>
      <c r="G42" s="161">
        <f>'実質公債費比率（分子）の構造'!L$52</f>
        <v>1633</v>
      </c>
      <c r="H42" s="161"/>
      <c r="I42" s="161"/>
      <c r="J42" s="161">
        <f>'実質公債費比率（分子）の構造'!M$52</f>
        <v>1560</v>
      </c>
      <c r="K42" s="161"/>
      <c r="L42" s="161"/>
      <c r="M42" s="161">
        <f>'実質公債費比率（分子）の構造'!N$52</f>
        <v>1467</v>
      </c>
      <c r="N42" s="161"/>
      <c r="O42" s="161"/>
      <c r="P42" s="161">
        <f>'実質公債費比率（分子）の構造'!O$52</f>
        <v>1454</v>
      </c>
    </row>
    <row r="43" spans="1:16">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23</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116</v>
      </c>
      <c r="C45" s="161"/>
      <c r="D45" s="161"/>
      <c r="E45" s="161">
        <f>'実質公債費比率（分子）の構造'!L$49</f>
        <v>114</v>
      </c>
      <c r="F45" s="161"/>
      <c r="G45" s="161"/>
      <c r="H45" s="161">
        <f>'実質公債費比率（分子）の構造'!M$49</f>
        <v>114</v>
      </c>
      <c r="I45" s="161"/>
      <c r="J45" s="161"/>
      <c r="K45" s="161">
        <f>'実質公債費比率（分子）の構造'!N$49</f>
        <v>96</v>
      </c>
      <c r="L45" s="161"/>
      <c r="M45" s="161"/>
      <c r="N45" s="161">
        <f>'実質公債費比率（分子）の構造'!O$49</f>
        <v>60</v>
      </c>
      <c r="O45" s="161"/>
      <c r="P45" s="161"/>
    </row>
    <row r="46" spans="1:16">
      <c r="A46" s="161" t="s">
        <v>61</v>
      </c>
      <c r="B46" s="161">
        <f>'実質公債費比率（分子）の構造'!K$48</f>
        <v>375</v>
      </c>
      <c r="C46" s="161"/>
      <c r="D46" s="161"/>
      <c r="E46" s="161">
        <f>'実質公債費比率（分子）の構造'!L$48</f>
        <v>372</v>
      </c>
      <c r="F46" s="161"/>
      <c r="G46" s="161"/>
      <c r="H46" s="161">
        <f>'実質公債費比率（分子）の構造'!M$48</f>
        <v>346</v>
      </c>
      <c r="I46" s="161"/>
      <c r="J46" s="161"/>
      <c r="K46" s="161">
        <f>'実質公債費比率（分子）の構造'!N$48</f>
        <v>316</v>
      </c>
      <c r="L46" s="161"/>
      <c r="M46" s="161"/>
      <c r="N46" s="161">
        <f>'実質公債費比率（分子）の構造'!O$48</f>
        <v>364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2228</v>
      </c>
      <c r="C49" s="161"/>
      <c r="D49" s="161"/>
      <c r="E49" s="161">
        <f>'実質公債費比率（分子）の構造'!L$45</f>
        <v>2133</v>
      </c>
      <c r="F49" s="161"/>
      <c r="G49" s="161"/>
      <c r="H49" s="161">
        <f>'実質公債費比率（分子）の構造'!M$45</f>
        <v>1953</v>
      </c>
      <c r="I49" s="161"/>
      <c r="J49" s="161"/>
      <c r="K49" s="161">
        <f>'実質公債費比率（分子）の構造'!N$45</f>
        <v>1895</v>
      </c>
      <c r="L49" s="161"/>
      <c r="M49" s="161"/>
      <c r="N49" s="161">
        <f>'実質公債費比率（分子）の構造'!O$45</f>
        <v>1890</v>
      </c>
      <c r="O49" s="161"/>
      <c r="P49" s="161"/>
    </row>
    <row r="50" spans="1:16">
      <c r="A50" s="161" t="s">
        <v>65</v>
      </c>
      <c r="B50" s="161" t="e">
        <f>NA()</f>
        <v>#N/A</v>
      </c>
      <c r="C50" s="161">
        <f>IF(ISNUMBER('実質公債費比率（分子）の構造'!K$53),'実質公債費比率（分子）の構造'!K$53,NA())</f>
        <v>1040</v>
      </c>
      <c r="D50" s="161" t="e">
        <f>NA()</f>
        <v>#N/A</v>
      </c>
      <c r="E50" s="161" t="e">
        <f>NA()</f>
        <v>#N/A</v>
      </c>
      <c r="F50" s="161">
        <f>IF(ISNUMBER('実質公債費比率（分子）の構造'!L$53),'実質公債費比率（分子）の構造'!L$53,NA())</f>
        <v>986</v>
      </c>
      <c r="G50" s="161" t="e">
        <f>NA()</f>
        <v>#N/A</v>
      </c>
      <c r="H50" s="161" t="e">
        <f>NA()</f>
        <v>#N/A</v>
      </c>
      <c r="I50" s="161">
        <f>IF(ISNUMBER('実質公債費比率（分子）の構造'!M$53),'実質公債費比率（分子）の構造'!M$53,NA())</f>
        <v>853</v>
      </c>
      <c r="J50" s="161" t="e">
        <f>NA()</f>
        <v>#N/A</v>
      </c>
      <c r="K50" s="161" t="e">
        <f>NA()</f>
        <v>#N/A</v>
      </c>
      <c r="L50" s="161">
        <f>IF(ISNUMBER('実質公債費比率（分子）の構造'!N$53),'実質公債費比率（分子）の構造'!N$53,NA())</f>
        <v>840</v>
      </c>
      <c r="M50" s="161" t="e">
        <f>NA()</f>
        <v>#N/A</v>
      </c>
      <c r="N50" s="161" t="e">
        <f>NA()</f>
        <v>#N/A</v>
      </c>
      <c r="O50" s="161">
        <f>IF(ISNUMBER('実質公債費比率（分子）の構造'!O$53),'実質公債費比率（分子）の構造'!O$53,NA())</f>
        <v>860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12485</v>
      </c>
      <c r="E56" s="160"/>
      <c r="F56" s="160"/>
      <c r="G56" s="160">
        <f>'将来負担比率（分子）の構造'!J$52</f>
        <v>12058</v>
      </c>
      <c r="H56" s="160"/>
      <c r="I56" s="160"/>
      <c r="J56" s="160">
        <f>'将来負担比率（分子）の構造'!K$52</f>
        <v>11826</v>
      </c>
      <c r="K56" s="160"/>
      <c r="L56" s="160"/>
      <c r="M56" s="160">
        <f>'将来負担比率（分子）の構造'!L$52</f>
        <v>11896</v>
      </c>
      <c r="N56" s="160"/>
      <c r="O56" s="160"/>
      <c r="P56" s="160">
        <f>'将来負担比率（分子）の構造'!M$52</f>
        <v>11536</v>
      </c>
    </row>
    <row r="57" spans="1:16">
      <c r="A57" s="160" t="s">
        <v>36</v>
      </c>
      <c r="B57" s="160"/>
      <c r="C57" s="160"/>
      <c r="D57" s="160">
        <f>'将来負担比率（分子）の構造'!I$51</f>
        <v>1854</v>
      </c>
      <c r="E57" s="160"/>
      <c r="F57" s="160"/>
      <c r="G57" s="160">
        <f>'将来負担比率（分子）の構造'!J$51</f>
        <v>1501</v>
      </c>
      <c r="H57" s="160"/>
      <c r="I57" s="160"/>
      <c r="J57" s="160">
        <f>'将来負担比率（分子）の構造'!K$51</f>
        <v>1360</v>
      </c>
      <c r="K57" s="160"/>
      <c r="L57" s="160"/>
      <c r="M57" s="160">
        <f>'将来負担比率（分子）の構造'!L$51</f>
        <v>1302</v>
      </c>
      <c r="N57" s="160"/>
      <c r="O57" s="160"/>
      <c r="P57" s="160">
        <f>'将来負担比率（分子）の構造'!M$51</f>
        <v>1241</v>
      </c>
    </row>
    <row r="58" spans="1:16">
      <c r="A58" s="160" t="s">
        <v>35</v>
      </c>
      <c r="B58" s="160"/>
      <c r="C58" s="160"/>
      <c r="D58" s="160">
        <f>'将来負担比率（分子）の構造'!I$50</f>
        <v>2975</v>
      </c>
      <c r="E58" s="160"/>
      <c r="F58" s="160"/>
      <c r="G58" s="160">
        <f>'将来負担比率（分子）の構造'!J$50</f>
        <v>2842</v>
      </c>
      <c r="H58" s="160"/>
      <c r="I58" s="160"/>
      <c r="J58" s="160">
        <f>'将来負担比率（分子）の構造'!K$50</f>
        <v>3147</v>
      </c>
      <c r="K58" s="160"/>
      <c r="L58" s="160"/>
      <c r="M58" s="160">
        <f>'将来負担比率（分子）の構造'!L$50</f>
        <v>3529</v>
      </c>
      <c r="N58" s="160"/>
      <c r="O58" s="160"/>
      <c r="P58" s="160">
        <f>'将来負担比率（分子）の構造'!M$50</f>
        <v>3929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2661</v>
      </c>
      <c r="C62" s="160"/>
      <c r="D62" s="160"/>
      <c r="E62" s="160">
        <f>'将来負担比率（分子）の構造'!J$45</f>
        <v>2598</v>
      </c>
      <c r="F62" s="160"/>
      <c r="G62" s="160"/>
      <c r="H62" s="160">
        <f>'将来負担比率（分子）の構造'!K$45</f>
        <v>2583</v>
      </c>
      <c r="I62" s="160"/>
      <c r="J62" s="160"/>
      <c r="K62" s="160">
        <f>'将来負担比率（分子）の構造'!L$45</f>
        <v>2734</v>
      </c>
      <c r="L62" s="160"/>
      <c r="M62" s="160"/>
      <c r="N62" s="160">
        <f>'将来負担比率（分子）の構造'!M$45</f>
        <v>2589</v>
      </c>
      <c r="O62" s="160"/>
      <c r="P62" s="160"/>
    </row>
    <row r="63" spans="1:16">
      <c r="A63" s="160" t="s">
        <v>28</v>
      </c>
      <c r="B63" s="160">
        <f>'将来負担比率（分子）の構造'!I$44</f>
        <v>375</v>
      </c>
      <c r="C63" s="160"/>
      <c r="D63" s="160"/>
      <c r="E63" s="160">
        <f>'将来負担比率（分子）の構造'!J$44</f>
        <v>303</v>
      </c>
      <c r="F63" s="160"/>
      <c r="G63" s="160"/>
      <c r="H63" s="160">
        <f>'将来負担比率（分子）の構造'!K$44</f>
        <v>267</v>
      </c>
      <c r="I63" s="160"/>
      <c r="J63" s="160"/>
      <c r="K63" s="160">
        <f>'将来負担比率（分子）の構造'!L$44</f>
        <v>202</v>
      </c>
      <c r="L63" s="160"/>
      <c r="M63" s="160"/>
      <c r="N63" s="160">
        <f>'将来負担比率（分子）の構造'!M$44</f>
        <v>152</v>
      </c>
      <c r="O63" s="160"/>
      <c r="P63" s="160"/>
    </row>
    <row r="64" spans="1:16">
      <c r="A64" s="160" t="s">
        <v>27</v>
      </c>
      <c r="B64" s="160">
        <f>'将来負担比率（分子）の構造'!I$43</f>
        <v>4491</v>
      </c>
      <c r="C64" s="160"/>
      <c r="D64" s="160"/>
      <c r="E64" s="160">
        <f>'将来負担比率（分子）の構造'!J$43</f>
        <v>4315</v>
      </c>
      <c r="F64" s="160"/>
      <c r="G64" s="160"/>
      <c r="H64" s="160">
        <f>'将来負担比率（分子）の構造'!K$43</f>
        <v>4086</v>
      </c>
      <c r="I64" s="160"/>
      <c r="J64" s="160"/>
      <c r="K64" s="160">
        <f>'将来負担比率（分子）の構造'!L$43</f>
        <v>3851</v>
      </c>
      <c r="L64" s="160"/>
      <c r="M64" s="160"/>
      <c r="N64" s="160">
        <f>'将来負担比率（分子）の構造'!M$43</f>
        <v>4032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19423</v>
      </c>
      <c r="C66" s="160"/>
      <c r="D66" s="160"/>
      <c r="E66" s="160">
        <f>'将来負担比率（分子）の構造'!J$41</f>
        <v>18713</v>
      </c>
      <c r="F66" s="160"/>
      <c r="G66" s="160"/>
      <c r="H66" s="160">
        <f>'将来負担比率（分子）の構造'!K$41</f>
        <v>18185</v>
      </c>
      <c r="I66" s="160"/>
      <c r="J66" s="160"/>
      <c r="K66" s="160">
        <f>'将来負担比率（分子）の構造'!L$41</f>
        <v>17900</v>
      </c>
      <c r="L66" s="160"/>
      <c r="M66" s="160"/>
      <c r="N66" s="160">
        <f>'将来負担比率（分子）の構造'!M$41</f>
        <v>18078</v>
      </c>
      <c r="O66" s="160"/>
      <c r="P66" s="160"/>
    </row>
    <row r="67" spans="1:16">
      <c r="A67" s="160" t="s">
        <v>69</v>
      </c>
      <c r="B67" s="160" t="e">
        <f>NA()</f>
        <v>#N/A</v>
      </c>
      <c r="C67" s="160">
        <f>IF(ISNUMBER('将来負担比率（分子）の構造'!I$53), IF('将来負担比率（分子）の構造'!I$53 &lt; 0, 0, '将来負担比率（分子）の構造'!I$53), NA())</f>
        <v>9636</v>
      </c>
      <c r="D67" s="160" t="e">
        <f>NA()</f>
        <v>#N/A</v>
      </c>
      <c r="E67" s="160" t="e">
        <f>NA()</f>
        <v>#N/A</v>
      </c>
      <c r="F67" s="160">
        <f>IF(ISNUMBER('将来負担比率（分子）の構造'!J$53), IF('将来負担比率（分子）の構造'!J$53 &lt; 0, 0, '将来負担比率（分子）の構造'!J$53), NA())</f>
        <v>9528</v>
      </c>
      <c r="G67" s="160" t="e">
        <f>NA()</f>
        <v>#N/A</v>
      </c>
      <c r="H67" s="160" t="e">
        <f>NA()</f>
        <v>#N/A</v>
      </c>
      <c r="I67" s="160">
        <f>IF(ISNUMBER('将来負担比率（分子）の構造'!K$53), IF('将来負担比率（分子）の構造'!K$53 &lt; 0, 0, '将来負担比率（分子）の構造'!K$53), NA())</f>
        <v>8787</v>
      </c>
      <c r="J67" s="160" t="e">
        <f>NA()</f>
        <v>#N/A</v>
      </c>
      <c r="K67" s="160" t="e">
        <f>NA()</f>
        <v>#N/A</v>
      </c>
      <c r="L67" s="160">
        <f>IF(ISNUMBER('将来負担比率（分子）の構造'!L$53), IF('将来負担比率（分子）の構造'!L$53 &lt; 0, 0, '将来負担比率（分子）の構造'!L$53), NA())</f>
        <v>7960</v>
      </c>
      <c r="M67" s="160" t="e">
        <f>NA()</f>
        <v>#N/A</v>
      </c>
      <c r="N67" s="160" t="e">
        <f>NA()</f>
        <v>#N/A</v>
      </c>
      <c r="O67" s="160">
        <f>IF(ISNUMBER('将来負担比率（分子）の構造'!M$53), IF('将来負担比率（分子）の構造'!M$53 &lt; 0, 0, '将来負担比率（分子）の構造'!M$53), NA())</f>
        <v>8145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758</v>
      </c>
      <c r="C72" s="164">
        <f>基金残高に係る経年分析!G55</f>
        <v>1323</v>
      </c>
      <c r="D72" s="164">
        <f>基金残高に係る経年分析!H55</f>
        <v>1621</v>
      </c>
    </row>
    <row r="73" spans="1:16">
      <c r="A73" s="163" t="s">
        <v>72</v>
      </c>
      <c r="B73" s="164">
        <f>基金残高に係る経年分析!F56</f>
        <v>873</v>
      </c>
      <c r="C73" s="164">
        <f>基金残高に係る経年分析!G56</f>
        <v>863</v>
      </c>
      <c r="D73" s="164">
        <f>基金残高に係る経年分析!H56</f>
        <v>852</v>
      </c>
    </row>
    <row r="74" spans="1:16">
      <c r="A74" s="163" t="s">
        <v>73</v>
      </c>
      <c r="B74" s="164">
        <f>基金残高に係る経年分析!F57</f>
        <v>1378</v>
      </c>
      <c r="C74" s="164">
        <f>基金残高に係る経年分析!G57</f>
        <v>1186</v>
      </c>
      <c r="D74" s="164">
        <f>基金残高に係る経年分析!H57</f>
        <v>1259</v>
      </c>
    </row>
  </sheetData>
  <sheetProtection algorithmName="SHA-512" hashValue="T2XTwdkFsVhgx/UlaFp/WdhKG+MRCr81w2ZRpsmgq3kB2W0AgY0xpG9CABvMQq2iqoPXTT0h10T0uT0J2XMJIg==" saltValue="n97QtfpQ0OGa6Y7puzqu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2883636</v>
      </c>
      <c r="S5" s="669"/>
      <c r="T5" s="669"/>
      <c r="U5" s="669"/>
      <c r="V5" s="669"/>
      <c r="W5" s="669"/>
      <c r="X5" s="669"/>
      <c r="Y5" s="715"/>
      <c r="Z5" s="733">
        <v>18.899999999999999</v>
      </c>
      <c r="AA5" s="733"/>
      <c r="AB5" s="733"/>
      <c r="AC5" s="733"/>
      <c r="AD5" s="734">
        <v>2791604</v>
      </c>
      <c r="AE5" s="734"/>
      <c r="AF5" s="734"/>
      <c r="AG5" s="734"/>
      <c r="AH5" s="734"/>
      <c r="AI5" s="734"/>
      <c r="AJ5" s="734"/>
      <c r="AK5" s="734"/>
      <c r="AL5" s="716">
        <v>38</v>
      </c>
      <c r="AM5" s="685"/>
      <c r="AN5" s="685"/>
      <c r="AO5" s="717"/>
      <c r="AP5" s="702" t="s">
        <v>222</v>
      </c>
      <c r="AQ5" s="703"/>
      <c r="AR5" s="703"/>
      <c r="AS5" s="703"/>
      <c r="AT5" s="703"/>
      <c r="AU5" s="703"/>
      <c r="AV5" s="703"/>
      <c r="AW5" s="703"/>
      <c r="AX5" s="703"/>
      <c r="AY5" s="703"/>
      <c r="AZ5" s="703"/>
      <c r="BA5" s="703"/>
      <c r="BB5" s="703"/>
      <c r="BC5" s="703"/>
      <c r="BD5" s="703"/>
      <c r="BE5" s="703"/>
      <c r="BF5" s="704"/>
      <c r="BG5" s="603">
        <v>2791604</v>
      </c>
      <c r="BH5" s="606"/>
      <c r="BI5" s="606"/>
      <c r="BJ5" s="606"/>
      <c r="BK5" s="606"/>
      <c r="BL5" s="606"/>
      <c r="BM5" s="606"/>
      <c r="BN5" s="607"/>
      <c r="BO5" s="665">
        <v>96.8</v>
      </c>
      <c r="BP5" s="665"/>
      <c r="BQ5" s="665"/>
      <c r="BR5" s="665"/>
      <c r="BS5" s="666">
        <v>25911</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89851</v>
      </c>
      <c r="S6" s="606"/>
      <c r="T6" s="606"/>
      <c r="U6" s="606"/>
      <c r="V6" s="606"/>
      <c r="W6" s="606"/>
      <c r="X6" s="606"/>
      <c r="Y6" s="607"/>
      <c r="Z6" s="665">
        <v>0.6</v>
      </c>
      <c r="AA6" s="665"/>
      <c r="AB6" s="665"/>
      <c r="AC6" s="665"/>
      <c r="AD6" s="666">
        <v>89851</v>
      </c>
      <c r="AE6" s="666"/>
      <c r="AF6" s="666"/>
      <c r="AG6" s="666"/>
      <c r="AH6" s="666"/>
      <c r="AI6" s="666"/>
      <c r="AJ6" s="666"/>
      <c r="AK6" s="666"/>
      <c r="AL6" s="608">
        <v>1.2</v>
      </c>
      <c r="AM6" s="609"/>
      <c r="AN6" s="609"/>
      <c r="AO6" s="667"/>
      <c r="AP6" s="600" t="s">
        <v>227</v>
      </c>
      <c r="AQ6" s="601"/>
      <c r="AR6" s="601"/>
      <c r="AS6" s="601"/>
      <c r="AT6" s="601"/>
      <c r="AU6" s="601"/>
      <c r="AV6" s="601"/>
      <c r="AW6" s="601"/>
      <c r="AX6" s="601"/>
      <c r="AY6" s="601"/>
      <c r="AZ6" s="601"/>
      <c r="BA6" s="601"/>
      <c r="BB6" s="601"/>
      <c r="BC6" s="601"/>
      <c r="BD6" s="601"/>
      <c r="BE6" s="601"/>
      <c r="BF6" s="602"/>
      <c r="BG6" s="603">
        <v>2791604</v>
      </c>
      <c r="BH6" s="606"/>
      <c r="BI6" s="606"/>
      <c r="BJ6" s="606"/>
      <c r="BK6" s="606"/>
      <c r="BL6" s="606"/>
      <c r="BM6" s="606"/>
      <c r="BN6" s="607"/>
      <c r="BO6" s="665">
        <v>96.8</v>
      </c>
      <c r="BP6" s="665"/>
      <c r="BQ6" s="665"/>
      <c r="BR6" s="665"/>
      <c r="BS6" s="666">
        <v>25911</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170500</v>
      </c>
      <c r="CS6" s="606"/>
      <c r="CT6" s="606"/>
      <c r="CU6" s="606"/>
      <c r="CV6" s="606"/>
      <c r="CW6" s="606"/>
      <c r="CX6" s="606"/>
      <c r="CY6" s="607"/>
      <c r="CZ6" s="716">
        <v>1.2</v>
      </c>
      <c r="DA6" s="685"/>
      <c r="DB6" s="685"/>
      <c r="DC6" s="719"/>
      <c r="DD6" s="611" t="s">
        <v>229</v>
      </c>
      <c r="DE6" s="606"/>
      <c r="DF6" s="606"/>
      <c r="DG6" s="606"/>
      <c r="DH6" s="606"/>
      <c r="DI6" s="606"/>
      <c r="DJ6" s="606"/>
      <c r="DK6" s="606"/>
      <c r="DL6" s="606"/>
      <c r="DM6" s="606"/>
      <c r="DN6" s="606"/>
      <c r="DO6" s="606"/>
      <c r="DP6" s="607"/>
      <c r="DQ6" s="611">
        <v>170500</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6525</v>
      </c>
      <c r="S7" s="606"/>
      <c r="T7" s="606"/>
      <c r="U7" s="606"/>
      <c r="V7" s="606"/>
      <c r="W7" s="606"/>
      <c r="X7" s="606"/>
      <c r="Y7" s="607"/>
      <c r="Z7" s="665">
        <v>0</v>
      </c>
      <c r="AA7" s="665"/>
      <c r="AB7" s="665"/>
      <c r="AC7" s="665"/>
      <c r="AD7" s="666">
        <v>6525</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1190555</v>
      </c>
      <c r="BH7" s="606"/>
      <c r="BI7" s="606"/>
      <c r="BJ7" s="606"/>
      <c r="BK7" s="606"/>
      <c r="BL7" s="606"/>
      <c r="BM7" s="606"/>
      <c r="BN7" s="607"/>
      <c r="BO7" s="665">
        <v>41.3</v>
      </c>
      <c r="BP7" s="665"/>
      <c r="BQ7" s="665"/>
      <c r="BR7" s="665"/>
      <c r="BS7" s="666">
        <v>25911</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1800945</v>
      </c>
      <c r="CS7" s="606"/>
      <c r="CT7" s="606"/>
      <c r="CU7" s="606"/>
      <c r="CV7" s="606"/>
      <c r="CW7" s="606"/>
      <c r="CX7" s="606"/>
      <c r="CY7" s="607"/>
      <c r="CZ7" s="665">
        <v>12.5</v>
      </c>
      <c r="DA7" s="665"/>
      <c r="DB7" s="665"/>
      <c r="DC7" s="665"/>
      <c r="DD7" s="611">
        <v>113458</v>
      </c>
      <c r="DE7" s="606"/>
      <c r="DF7" s="606"/>
      <c r="DG7" s="606"/>
      <c r="DH7" s="606"/>
      <c r="DI7" s="606"/>
      <c r="DJ7" s="606"/>
      <c r="DK7" s="606"/>
      <c r="DL7" s="606"/>
      <c r="DM7" s="606"/>
      <c r="DN7" s="606"/>
      <c r="DO7" s="606"/>
      <c r="DP7" s="607"/>
      <c r="DQ7" s="611">
        <v>1496075</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24811</v>
      </c>
      <c r="S8" s="606"/>
      <c r="T8" s="606"/>
      <c r="U8" s="606"/>
      <c r="V8" s="606"/>
      <c r="W8" s="606"/>
      <c r="X8" s="606"/>
      <c r="Y8" s="607"/>
      <c r="Z8" s="665">
        <v>0.2</v>
      </c>
      <c r="AA8" s="665"/>
      <c r="AB8" s="665"/>
      <c r="AC8" s="665"/>
      <c r="AD8" s="666">
        <v>24811</v>
      </c>
      <c r="AE8" s="666"/>
      <c r="AF8" s="666"/>
      <c r="AG8" s="666"/>
      <c r="AH8" s="666"/>
      <c r="AI8" s="666"/>
      <c r="AJ8" s="666"/>
      <c r="AK8" s="666"/>
      <c r="AL8" s="608">
        <v>0.3</v>
      </c>
      <c r="AM8" s="609"/>
      <c r="AN8" s="609"/>
      <c r="AO8" s="667"/>
      <c r="AP8" s="600" t="s">
        <v>234</v>
      </c>
      <c r="AQ8" s="601"/>
      <c r="AR8" s="601"/>
      <c r="AS8" s="601"/>
      <c r="AT8" s="601"/>
      <c r="AU8" s="601"/>
      <c r="AV8" s="601"/>
      <c r="AW8" s="601"/>
      <c r="AX8" s="601"/>
      <c r="AY8" s="601"/>
      <c r="AZ8" s="601"/>
      <c r="BA8" s="601"/>
      <c r="BB8" s="601"/>
      <c r="BC8" s="601"/>
      <c r="BD8" s="601"/>
      <c r="BE8" s="601"/>
      <c r="BF8" s="602"/>
      <c r="BG8" s="603">
        <v>39020</v>
      </c>
      <c r="BH8" s="606"/>
      <c r="BI8" s="606"/>
      <c r="BJ8" s="606"/>
      <c r="BK8" s="606"/>
      <c r="BL8" s="606"/>
      <c r="BM8" s="606"/>
      <c r="BN8" s="607"/>
      <c r="BO8" s="665">
        <v>1.4</v>
      </c>
      <c r="BP8" s="665"/>
      <c r="BQ8" s="665"/>
      <c r="BR8" s="665"/>
      <c r="BS8" s="611" t="s">
        <v>229</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5026365</v>
      </c>
      <c r="CS8" s="606"/>
      <c r="CT8" s="606"/>
      <c r="CU8" s="606"/>
      <c r="CV8" s="606"/>
      <c r="CW8" s="606"/>
      <c r="CX8" s="606"/>
      <c r="CY8" s="607"/>
      <c r="CZ8" s="665">
        <v>34.9</v>
      </c>
      <c r="DA8" s="665"/>
      <c r="DB8" s="665"/>
      <c r="DC8" s="665"/>
      <c r="DD8" s="611">
        <v>22314</v>
      </c>
      <c r="DE8" s="606"/>
      <c r="DF8" s="606"/>
      <c r="DG8" s="606"/>
      <c r="DH8" s="606"/>
      <c r="DI8" s="606"/>
      <c r="DJ8" s="606"/>
      <c r="DK8" s="606"/>
      <c r="DL8" s="606"/>
      <c r="DM8" s="606"/>
      <c r="DN8" s="606"/>
      <c r="DO8" s="606"/>
      <c r="DP8" s="607"/>
      <c r="DQ8" s="611">
        <v>2542449</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24699</v>
      </c>
      <c r="S9" s="606"/>
      <c r="T9" s="606"/>
      <c r="U9" s="606"/>
      <c r="V9" s="606"/>
      <c r="W9" s="606"/>
      <c r="X9" s="606"/>
      <c r="Y9" s="607"/>
      <c r="Z9" s="665">
        <v>0.2</v>
      </c>
      <c r="AA9" s="665"/>
      <c r="AB9" s="665"/>
      <c r="AC9" s="665"/>
      <c r="AD9" s="666">
        <v>24699</v>
      </c>
      <c r="AE9" s="666"/>
      <c r="AF9" s="666"/>
      <c r="AG9" s="666"/>
      <c r="AH9" s="666"/>
      <c r="AI9" s="666"/>
      <c r="AJ9" s="666"/>
      <c r="AK9" s="666"/>
      <c r="AL9" s="608">
        <v>0.3</v>
      </c>
      <c r="AM9" s="609"/>
      <c r="AN9" s="609"/>
      <c r="AO9" s="667"/>
      <c r="AP9" s="600" t="s">
        <v>237</v>
      </c>
      <c r="AQ9" s="601"/>
      <c r="AR9" s="601"/>
      <c r="AS9" s="601"/>
      <c r="AT9" s="601"/>
      <c r="AU9" s="601"/>
      <c r="AV9" s="601"/>
      <c r="AW9" s="601"/>
      <c r="AX9" s="601"/>
      <c r="AY9" s="601"/>
      <c r="AZ9" s="601"/>
      <c r="BA9" s="601"/>
      <c r="BB9" s="601"/>
      <c r="BC9" s="601"/>
      <c r="BD9" s="601"/>
      <c r="BE9" s="601"/>
      <c r="BF9" s="602"/>
      <c r="BG9" s="603">
        <v>949260</v>
      </c>
      <c r="BH9" s="606"/>
      <c r="BI9" s="606"/>
      <c r="BJ9" s="606"/>
      <c r="BK9" s="606"/>
      <c r="BL9" s="606"/>
      <c r="BM9" s="606"/>
      <c r="BN9" s="607"/>
      <c r="BO9" s="665">
        <v>32.9</v>
      </c>
      <c r="BP9" s="665"/>
      <c r="BQ9" s="665"/>
      <c r="BR9" s="665"/>
      <c r="BS9" s="611" t="s">
        <v>229</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1856031</v>
      </c>
      <c r="CS9" s="606"/>
      <c r="CT9" s="606"/>
      <c r="CU9" s="606"/>
      <c r="CV9" s="606"/>
      <c r="CW9" s="606"/>
      <c r="CX9" s="606"/>
      <c r="CY9" s="607"/>
      <c r="CZ9" s="665">
        <v>12.9</v>
      </c>
      <c r="DA9" s="665"/>
      <c r="DB9" s="665"/>
      <c r="DC9" s="665"/>
      <c r="DD9" s="611">
        <v>50879</v>
      </c>
      <c r="DE9" s="606"/>
      <c r="DF9" s="606"/>
      <c r="DG9" s="606"/>
      <c r="DH9" s="606"/>
      <c r="DI9" s="606"/>
      <c r="DJ9" s="606"/>
      <c r="DK9" s="606"/>
      <c r="DL9" s="606"/>
      <c r="DM9" s="606"/>
      <c r="DN9" s="606"/>
      <c r="DO9" s="606"/>
      <c r="DP9" s="607"/>
      <c r="DQ9" s="611">
        <v>1036195</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229</v>
      </c>
      <c r="S10" s="606"/>
      <c r="T10" s="606"/>
      <c r="U10" s="606"/>
      <c r="V10" s="606"/>
      <c r="W10" s="606"/>
      <c r="X10" s="606"/>
      <c r="Y10" s="607"/>
      <c r="Z10" s="665" t="s">
        <v>229</v>
      </c>
      <c r="AA10" s="665"/>
      <c r="AB10" s="665"/>
      <c r="AC10" s="665"/>
      <c r="AD10" s="666" t="s">
        <v>229</v>
      </c>
      <c r="AE10" s="666"/>
      <c r="AF10" s="666"/>
      <c r="AG10" s="666"/>
      <c r="AH10" s="666"/>
      <c r="AI10" s="666"/>
      <c r="AJ10" s="666"/>
      <c r="AK10" s="666"/>
      <c r="AL10" s="608" t="s">
        <v>229</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69629</v>
      </c>
      <c r="BH10" s="606"/>
      <c r="BI10" s="606"/>
      <c r="BJ10" s="606"/>
      <c r="BK10" s="606"/>
      <c r="BL10" s="606"/>
      <c r="BM10" s="606"/>
      <c r="BN10" s="607"/>
      <c r="BO10" s="665">
        <v>2.4</v>
      </c>
      <c r="BP10" s="665"/>
      <c r="BQ10" s="665"/>
      <c r="BR10" s="665"/>
      <c r="BS10" s="611" t="s">
        <v>229</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t="s">
        <v>229</v>
      </c>
      <c r="CS10" s="606"/>
      <c r="CT10" s="606"/>
      <c r="CU10" s="606"/>
      <c r="CV10" s="606"/>
      <c r="CW10" s="606"/>
      <c r="CX10" s="606"/>
      <c r="CY10" s="607"/>
      <c r="CZ10" s="665" t="s">
        <v>229</v>
      </c>
      <c r="DA10" s="665"/>
      <c r="DB10" s="665"/>
      <c r="DC10" s="665"/>
      <c r="DD10" s="611" t="s">
        <v>131</v>
      </c>
      <c r="DE10" s="606"/>
      <c r="DF10" s="606"/>
      <c r="DG10" s="606"/>
      <c r="DH10" s="606"/>
      <c r="DI10" s="606"/>
      <c r="DJ10" s="606"/>
      <c r="DK10" s="606"/>
      <c r="DL10" s="606"/>
      <c r="DM10" s="606"/>
      <c r="DN10" s="606"/>
      <c r="DO10" s="606"/>
      <c r="DP10" s="607"/>
      <c r="DQ10" s="611" t="s">
        <v>229</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131</v>
      </c>
      <c r="S11" s="606"/>
      <c r="T11" s="606"/>
      <c r="U11" s="606"/>
      <c r="V11" s="606"/>
      <c r="W11" s="606"/>
      <c r="X11" s="606"/>
      <c r="Y11" s="607"/>
      <c r="Z11" s="665" t="s">
        <v>229</v>
      </c>
      <c r="AA11" s="665"/>
      <c r="AB11" s="665"/>
      <c r="AC11" s="665"/>
      <c r="AD11" s="666" t="s">
        <v>229</v>
      </c>
      <c r="AE11" s="666"/>
      <c r="AF11" s="666"/>
      <c r="AG11" s="666"/>
      <c r="AH11" s="666"/>
      <c r="AI11" s="666"/>
      <c r="AJ11" s="666"/>
      <c r="AK11" s="666"/>
      <c r="AL11" s="608" t="s">
        <v>229</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132646</v>
      </c>
      <c r="BH11" s="606"/>
      <c r="BI11" s="606"/>
      <c r="BJ11" s="606"/>
      <c r="BK11" s="606"/>
      <c r="BL11" s="606"/>
      <c r="BM11" s="606"/>
      <c r="BN11" s="607"/>
      <c r="BO11" s="665">
        <v>4.5999999999999996</v>
      </c>
      <c r="BP11" s="665"/>
      <c r="BQ11" s="665"/>
      <c r="BR11" s="665"/>
      <c r="BS11" s="611">
        <v>25911</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135099</v>
      </c>
      <c r="CS11" s="606"/>
      <c r="CT11" s="606"/>
      <c r="CU11" s="606"/>
      <c r="CV11" s="606"/>
      <c r="CW11" s="606"/>
      <c r="CX11" s="606"/>
      <c r="CY11" s="607"/>
      <c r="CZ11" s="665">
        <v>0.9</v>
      </c>
      <c r="DA11" s="665"/>
      <c r="DB11" s="665"/>
      <c r="DC11" s="665"/>
      <c r="DD11" s="611">
        <v>25598</v>
      </c>
      <c r="DE11" s="606"/>
      <c r="DF11" s="606"/>
      <c r="DG11" s="606"/>
      <c r="DH11" s="606"/>
      <c r="DI11" s="606"/>
      <c r="DJ11" s="606"/>
      <c r="DK11" s="606"/>
      <c r="DL11" s="606"/>
      <c r="DM11" s="606"/>
      <c r="DN11" s="606"/>
      <c r="DO11" s="606"/>
      <c r="DP11" s="607"/>
      <c r="DQ11" s="611">
        <v>79628</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410966</v>
      </c>
      <c r="S12" s="606"/>
      <c r="T12" s="606"/>
      <c r="U12" s="606"/>
      <c r="V12" s="606"/>
      <c r="W12" s="606"/>
      <c r="X12" s="606"/>
      <c r="Y12" s="607"/>
      <c r="Z12" s="665">
        <v>2.7</v>
      </c>
      <c r="AA12" s="665"/>
      <c r="AB12" s="665"/>
      <c r="AC12" s="665"/>
      <c r="AD12" s="666">
        <v>410966</v>
      </c>
      <c r="AE12" s="666"/>
      <c r="AF12" s="666"/>
      <c r="AG12" s="666"/>
      <c r="AH12" s="666"/>
      <c r="AI12" s="666"/>
      <c r="AJ12" s="666"/>
      <c r="AK12" s="666"/>
      <c r="AL12" s="608">
        <v>5.6</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1316257</v>
      </c>
      <c r="BH12" s="606"/>
      <c r="BI12" s="606"/>
      <c r="BJ12" s="606"/>
      <c r="BK12" s="606"/>
      <c r="BL12" s="606"/>
      <c r="BM12" s="606"/>
      <c r="BN12" s="607"/>
      <c r="BO12" s="665">
        <v>45.6</v>
      </c>
      <c r="BP12" s="665"/>
      <c r="BQ12" s="665"/>
      <c r="BR12" s="665"/>
      <c r="BS12" s="611" t="s">
        <v>131</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314559</v>
      </c>
      <c r="CS12" s="606"/>
      <c r="CT12" s="606"/>
      <c r="CU12" s="606"/>
      <c r="CV12" s="606"/>
      <c r="CW12" s="606"/>
      <c r="CX12" s="606"/>
      <c r="CY12" s="607"/>
      <c r="CZ12" s="665">
        <v>2.2000000000000002</v>
      </c>
      <c r="DA12" s="665"/>
      <c r="DB12" s="665"/>
      <c r="DC12" s="665"/>
      <c r="DD12" s="611">
        <v>208722</v>
      </c>
      <c r="DE12" s="606"/>
      <c r="DF12" s="606"/>
      <c r="DG12" s="606"/>
      <c r="DH12" s="606"/>
      <c r="DI12" s="606"/>
      <c r="DJ12" s="606"/>
      <c r="DK12" s="606"/>
      <c r="DL12" s="606"/>
      <c r="DM12" s="606"/>
      <c r="DN12" s="606"/>
      <c r="DO12" s="606"/>
      <c r="DP12" s="607"/>
      <c r="DQ12" s="611">
        <v>77023</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v>10917</v>
      </c>
      <c r="S13" s="606"/>
      <c r="T13" s="606"/>
      <c r="U13" s="606"/>
      <c r="V13" s="606"/>
      <c r="W13" s="606"/>
      <c r="X13" s="606"/>
      <c r="Y13" s="607"/>
      <c r="Z13" s="665">
        <v>0.1</v>
      </c>
      <c r="AA13" s="665"/>
      <c r="AB13" s="665"/>
      <c r="AC13" s="665"/>
      <c r="AD13" s="666">
        <v>10917</v>
      </c>
      <c r="AE13" s="666"/>
      <c r="AF13" s="666"/>
      <c r="AG13" s="666"/>
      <c r="AH13" s="666"/>
      <c r="AI13" s="666"/>
      <c r="AJ13" s="666"/>
      <c r="AK13" s="666"/>
      <c r="AL13" s="608">
        <v>0.1</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1305852</v>
      </c>
      <c r="BH13" s="606"/>
      <c r="BI13" s="606"/>
      <c r="BJ13" s="606"/>
      <c r="BK13" s="606"/>
      <c r="BL13" s="606"/>
      <c r="BM13" s="606"/>
      <c r="BN13" s="607"/>
      <c r="BO13" s="665">
        <v>45.3</v>
      </c>
      <c r="BP13" s="665"/>
      <c r="BQ13" s="665"/>
      <c r="BR13" s="665"/>
      <c r="BS13" s="611" t="s">
        <v>229</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1274430</v>
      </c>
      <c r="CS13" s="606"/>
      <c r="CT13" s="606"/>
      <c r="CU13" s="606"/>
      <c r="CV13" s="606"/>
      <c r="CW13" s="606"/>
      <c r="CX13" s="606"/>
      <c r="CY13" s="607"/>
      <c r="CZ13" s="665">
        <v>8.8000000000000007</v>
      </c>
      <c r="DA13" s="665"/>
      <c r="DB13" s="665"/>
      <c r="DC13" s="665"/>
      <c r="DD13" s="611">
        <v>490675</v>
      </c>
      <c r="DE13" s="606"/>
      <c r="DF13" s="606"/>
      <c r="DG13" s="606"/>
      <c r="DH13" s="606"/>
      <c r="DI13" s="606"/>
      <c r="DJ13" s="606"/>
      <c r="DK13" s="606"/>
      <c r="DL13" s="606"/>
      <c r="DM13" s="606"/>
      <c r="DN13" s="606"/>
      <c r="DO13" s="606"/>
      <c r="DP13" s="607"/>
      <c r="DQ13" s="611">
        <v>686076</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229</v>
      </c>
      <c r="S14" s="606"/>
      <c r="T14" s="606"/>
      <c r="U14" s="606"/>
      <c r="V14" s="606"/>
      <c r="W14" s="606"/>
      <c r="X14" s="606"/>
      <c r="Y14" s="607"/>
      <c r="Z14" s="665" t="s">
        <v>229</v>
      </c>
      <c r="AA14" s="665"/>
      <c r="AB14" s="665"/>
      <c r="AC14" s="665"/>
      <c r="AD14" s="666" t="s">
        <v>229</v>
      </c>
      <c r="AE14" s="666"/>
      <c r="AF14" s="666"/>
      <c r="AG14" s="666"/>
      <c r="AH14" s="666"/>
      <c r="AI14" s="666"/>
      <c r="AJ14" s="666"/>
      <c r="AK14" s="666"/>
      <c r="AL14" s="608" t="s">
        <v>229</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81821</v>
      </c>
      <c r="BH14" s="606"/>
      <c r="BI14" s="606"/>
      <c r="BJ14" s="606"/>
      <c r="BK14" s="606"/>
      <c r="BL14" s="606"/>
      <c r="BM14" s="606"/>
      <c r="BN14" s="607"/>
      <c r="BO14" s="665">
        <v>2.8</v>
      </c>
      <c r="BP14" s="665"/>
      <c r="BQ14" s="665"/>
      <c r="BR14" s="665"/>
      <c r="BS14" s="611" t="s">
        <v>229</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419162</v>
      </c>
      <c r="CS14" s="606"/>
      <c r="CT14" s="606"/>
      <c r="CU14" s="606"/>
      <c r="CV14" s="606"/>
      <c r="CW14" s="606"/>
      <c r="CX14" s="606"/>
      <c r="CY14" s="607"/>
      <c r="CZ14" s="665">
        <v>2.9</v>
      </c>
      <c r="DA14" s="665"/>
      <c r="DB14" s="665"/>
      <c r="DC14" s="665"/>
      <c r="DD14" s="611" t="s">
        <v>229</v>
      </c>
      <c r="DE14" s="606"/>
      <c r="DF14" s="606"/>
      <c r="DG14" s="606"/>
      <c r="DH14" s="606"/>
      <c r="DI14" s="606"/>
      <c r="DJ14" s="606"/>
      <c r="DK14" s="606"/>
      <c r="DL14" s="606"/>
      <c r="DM14" s="606"/>
      <c r="DN14" s="606"/>
      <c r="DO14" s="606"/>
      <c r="DP14" s="607"/>
      <c r="DQ14" s="611">
        <v>410931</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29628</v>
      </c>
      <c r="S15" s="606"/>
      <c r="T15" s="606"/>
      <c r="U15" s="606"/>
      <c r="V15" s="606"/>
      <c r="W15" s="606"/>
      <c r="X15" s="606"/>
      <c r="Y15" s="607"/>
      <c r="Z15" s="665">
        <v>0.2</v>
      </c>
      <c r="AA15" s="665"/>
      <c r="AB15" s="665"/>
      <c r="AC15" s="665"/>
      <c r="AD15" s="666">
        <v>29628</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202971</v>
      </c>
      <c r="BH15" s="606"/>
      <c r="BI15" s="606"/>
      <c r="BJ15" s="606"/>
      <c r="BK15" s="606"/>
      <c r="BL15" s="606"/>
      <c r="BM15" s="606"/>
      <c r="BN15" s="607"/>
      <c r="BO15" s="665">
        <v>7</v>
      </c>
      <c r="BP15" s="665"/>
      <c r="BQ15" s="665"/>
      <c r="BR15" s="665"/>
      <c r="BS15" s="611" t="s">
        <v>131</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1455637</v>
      </c>
      <c r="CS15" s="606"/>
      <c r="CT15" s="606"/>
      <c r="CU15" s="606"/>
      <c r="CV15" s="606"/>
      <c r="CW15" s="606"/>
      <c r="CX15" s="606"/>
      <c r="CY15" s="607"/>
      <c r="CZ15" s="665">
        <v>10.1</v>
      </c>
      <c r="DA15" s="665"/>
      <c r="DB15" s="665"/>
      <c r="DC15" s="665"/>
      <c r="DD15" s="611">
        <v>651105</v>
      </c>
      <c r="DE15" s="606"/>
      <c r="DF15" s="606"/>
      <c r="DG15" s="606"/>
      <c r="DH15" s="606"/>
      <c r="DI15" s="606"/>
      <c r="DJ15" s="606"/>
      <c r="DK15" s="606"/>
      <c r="DL15" s="606"/>
      <c r="DM15" s="606"/>
      <c r="DN15" s="606"/>
      <c r="DO15" s="606"/>
      <c r="DP15" s="607"/>
      <c r="DQ15" s="611">
        <v>774357</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131</v>
      </c>
      <c r="S16" s="606"/>
      <c r="T16" s="606"/>
      <c r="U16" s="606"/>
      <c r="V16" s="606"/>
      <c r="W16" s="606"/>
      <c r="X16" s="606"/>
      <c r="Y16" s="607"/>
      <c r="Z16" s="665" t="s">
        <v>131</v>
      </c>
      <c r="AA16" s="665"/>
      <c r="AB16" s="665"/>
      <c r="AC16" s="665"/>
      <c r="AD16" s="666" t="s">
        <v>229</v>
      </c>
      <c r="AE16" s="666"/>
      <c r="AF16" s="666"/>
      <c r="AG16" s="666"/>
      <c r="AH16" s="666"/>
      <c r="AI16" s="666"/>
      <c r="AJ16" s="666"/>
      <c r="AK16" s="666"/>
      <c r="AL16" s="608" t="s">
        <v>229</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229</v>
      </c>
      <c r="BH16" s="606"/>
      <c r="BI16" s="606"/>
      <c r="BJ16" s="606"/>
      <c r="BK16" s="606"/>
      <c r="BL16" s="606"/>
      <c r="BM16" s="606"/>
      <c r="BN16" s="607"/>
      <c r="BO16" s="665" t="s">
        <v>131</v>
      </c>
      <c r="BP16" s="665"/>
      <c r="BQ16" s="665"/>
      <c r="BR16" s="665"/>
      <c r="BS16" s="611" t="s">
        <v>131</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61277</v>
      </c>
      <c r="CS16" s="606"/>
      <c r="CT16" s="606"/>
      <c r="CU16" s="606"/>
      <c r="CV16" s="606"/>
      <c r="CW16" s="606"/>
      <c r="CX16" s="606"/>
      <c r="CY16" s="607"/>
      <c r="CZ16" s="665">
        <v>0.4</v>
      </c>
      <c r="DA16" s="665"/>
      <c r="DB16" s="665"/>
      <c r="DC16" s="665"/>
      <c r="DD16" s="611" t="s">
        <v>229</v>
      </c>
      <c r="DE16" s="606"/>
      <c r="DF16" s="606"/>
      <c r="DG16" s="606"/>
      <c r="DH16" s="606"/>
      <c r="DI16" s="606"/>
      <c r="DJ16" s="606"/>
      <c r="DK16" s="606"/>
      <c r="DL16" s="606"/>
      <c r="DM16" s="606"/>
      <c r="DN16" s="606"/>
      <c r="DO16" s="606"/>
      <c r="DP16" s="607"/>
      <c r="DQ16" s="611">
        <v>30557</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5165</v>
      </c>
      <c r="S17" s="606"/>
      <c r="T17" s="606"/>
      <c r="U17" s="606"/>
      <c r="V17" s="606"/>
      <c r="W17" s="606"/>
      <c r="X17" s="606"/>
      <c r="Y17" s="607"/>
      <c r="Z17" s="665">
        <v>0</v>
      </c>
      <c r="AA17" s="665"/>
      <c r="AB17" s="665"/>
      <c r="AC17" s="665"/>
      <c r="AD17" s="666">
        <v>5165</v>
      </c>
      <c r="AE17" s="666"/>
      <c r="AF17" s="666"/>
      <c r="AG17" s="666"/>
      <c r="AH17" s="666"/>
      <c r="AI17" s="666"/>
      <c r="AJ17" s="666"/>
      <c r="AK17" s="666"/>
      <c r="AL17" s="608">
        <v>0.1</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229</v>
      </c>
      <c r="BH17" s="606"/>
      <c r="BI17" s="606"/>
      <c r="BJ17" s="606"/>
      <c r="BK17" s="606"/>
      <c r="BL17" s="606"/>
      <c r="BM17" s="606"/>
      <c r="BN17" s="607"/>
      <c r="BO17" s="665" t="s">
        <v>229</v>
      </c>
      <c r="BP17" s="665"/>
      <c r="BQ17" s="665"/>
      <c r="BR17" s="665"/>
      <c r="BS17" s="611" t="s">
        <v>229</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1889628</v>
      </c>
      <c r="CS17" s="606"/>
      <c r="CT17" s="606"/>
      <c r="CU17" s="606"/>
      <c r="CV17" s="606"/>
      <c r="CW17" s="606"/>
      <c r="CX17" s="606"/>
      <c r="CY17" s="607"/>
      <c r="CZ17" s="665">
        <v>13.1</v>
      </c>
      <c r="DA17" s="665"/>
      <c r="DB17" s="665"/>
      <c r="DC17" s="665"/>
      <c r="DD17" s="611" t="s">
        <v>131</v>
      </c>
      <c r="DE17" s="606"/>
      <c r="DF17" s="606"/>
      <c r="DG17" s="606"/>
      <c r="DH17" s="606"/>
      <c r="DI17" s="606"/>
      <c r="DJ17" s="606"/>
      <c r="DK17" s="606"/>
      <c r="DL17" s="606"/>
      <c r="DM17" s="606"/>
      <c r="DN17" s="606"/>
      <c r="DO17" s="606"/>
      <c r="DP17" s="607"/>
      <c r="DQ17" s="611">
        <v>1736447</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5213275</v>
      </c>
      <c r="S18" s="606"/>
      <c r="T18" s="606"/>
      <c r="U18" s="606"/>
      <c r="V18" s="606"/>
      <c r="W18" s="606"/>
      <c r="X18" s="606"/>
      <c r="Y18" s="607"/>
      <c r="Z18" s="665">
        <v>34.299999999999997</v>
      </c>
      <c r="AA18" s="665"/>
      <c r="AB18" s="665"/>
      <c r="AC18" s="665"/>
      <c r="AD18" s="666">
        <v>3861919</v>
      </c>
      <c r="AE18" s="666"/>
      <c r="AF18" s="666"/>
      <c r="AG18" s="666"/>
      <c r="AH18" s="666"/>
      <c r="AI18" s="666"/>
      <c r="AJ18" s="666"/>
      <c r="AK18" s="666"/>
      <c r="AL18" s="608">
        <v>52.6</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229</v>
      </c>
      <c r="BH18" s="606"/>
      <c r="BI18" s="606"/>
      <c r="BJ18" s="606"/>
      <c r="BK18" s="606"/>
      <c r="BL18" s="606"/>
      <c r="BM18" s="606"/>
      <c r="BN18" s="607"/>
      <c r="BO18" s="665" t="s">
        <v>229</v>
      </c>
      <c r="BP18" s="665"/>
      <c r="BQ18" s="665"/>
      <c r="BR18" s="665"/>
      <c r="BS18" s="611" t="s">
        <v>229</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229</v>
      </c>
      <c r="CS18" s="606"/>
      <c r="CT18" s="606"/>
      <c r="CU18" s="606"/>
      <c r="CV18" s="606"/>
      <c r="CW18" s="606"/>
      <c r="CX18" s="606"/>
      <c r="CY18" s="607"/>
      <c r="CZ18" s="665" t="s">
        <v>229</v>
      </c>
      <c r="DA18" s="665"/>
      <c r="DB18" s="665"/>
      <c r="DC18" s="665"/>
      <c r="DD18" s="611" t="s">
        <v>229</v>
      </c>
      <c r="DE18" s="606"/>
      <c r="DF18" s="606"/>
      <c r="DG18" s="606"/>
      <c r="DH18" s="606"/>
      <c r="DI18" s="606"/>
      <c r="DJ18" s="606"/>
      <c r="DK18" s="606"/>
      <c r="DL18" s="606"/>
      <c r="DM18" s="606"/>
      <c r="DN18" s="606"/>
      <c r="DO18" s="606"/>
      <c r="DP18" s="607"/>
      <c r="DQ18" s="611" t="s">
        <v>131</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3861919</v>
      </c>
      <c r="S19" s="606"/>
      <c r="T19" s="606"/>
      <c r="U19" s="606"/>
      <c r="V19" s="606"/>
      <c r="W19" s="606"/>
      <c r="X19" s="606"/>
      <c r="Y19" s="607"/>
      <c r="Z19" s="665">
        <v>25.4</v>
      </c>
      <c r="AA19" s="665"/>
      <c r="AB19" s="665"/>
      <c r="AC19" s="665"/>
      <c r="AD19" s="666">
        <v>3861919</v>
      </c>
      <c r="AE19" s="666"/>
      <c r="AF19" s="666"/>
      <c r="AG19" s="666"/>
      <c r="AH19" s="666"/>
      <c r="AI19" s="666"/>
      <c r="AJ19" s="666"/>
      <c r="AK19" s="666"/>
      <c r="AL19" s="608">
        <v>52.6</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92032</v>
      </c>
      <c r="BH19" s="606"/>
      <c r="BI19" s="606"/>
      <c r="BJ19" s="606"/>
      <c r="BK19" s="606"/>
      <c r="BL19" s="606"/>
      <c r="BM19" s="606"/>
      <c r="BN19" s="607"/>
      <c r="BO19" s="665">
        <v>3.2</v>
      </c>
      <c r="BP19" s="665"/>
      <c r="BQ19" s="665"/>
      <c r="BR19" s="665"/>
      <c r="BS19" s="611" t="s">
        <v>131</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229</v>
      </c>
      <c r="CS19" s="606"/>
      <c r="CT19" s="606"/>
      <c r="CU19" s="606"/>
      <c r="CV19" s="606"/>
      <c r="CW19" s="606"/>
      <c r="CX19" s="606"/>
      <c r="CY19" s="607"/>
      <c r="CZ19" s="665" t="s">
        <v>229</v>
      </c>
      <c r="DA19" s="665"/>
      <c r="DB19" s="665"/>
      <c r="DC19" s="665"/>
      <c r="DD19" s="611" t="s">
        <v>229</v>
      </c>
      <c r="DE19" s="606"/>
      <c r="DF19" s="606"/>
      <c r="DG19" s="606"/>
      <c r="DH19" s="606"/>
      <c r="DI19" s="606"/>
      <c r="DJ19" s="606"/>
      <c r="DK19" s="606"/>
      <c r="DL19" s="606"/>
      <c r="DM19" s="606"/>
      <c r="DN19" s="606"/>
      <c r="DO19" s="606"/>
      <c r="DP19" s="607"/>
      <c r="DQ19" s="611" t="s">
        <v>229</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1351356</v>
      </c>
      <c r="S20" s="606"/>
      <c r="T20" s="606"/>
      <c r="U20" s="606"/>
      <c r="V20" s="606"/>
      <c r="W20" s="606"/>
      <c r="X20" s="606"/>
      <c r="Y20" s="607"/>
      <c r="Z20" s="665">
        <v>8.9</v>
      </c>
      <c r="AA20" s="665"/>
      <c r="AB20" s="665"/>
      <c r="AC20" s="665"/>
      <c r="AD20" s="666" t="s">
        <v>229</v>
      </c>
      <c r="AE20" s="666"/>
      <c r="AF20" s="666"/>
      <c r="AG20" s="666"/>
      <c r="AH20" s="666"/>
      <c r="AI20" s="666"/>
      <c r="AJ20" s="666"/>
      <c r="AK20" s="666"/>
      <c r="AL20" s="608" t="s">
        <v>229</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92032</v>
      </c>
      <c r="BH20" s="606"/>
      <c r="BI20" s="606"/>
      <c r="BJ20" s="606"/>
      <c r="BK20" s="606"/>
      <c r="BL20" s="606"/>
      <c r="BM20" s="606"/>
      <c r="BN20" s="607"/>
      <c r="BO20" s="665">
        <v>3.2</v>
      </c>
      <c r="BP20" s="665"/>
      <c r="BQ20" s="665"/>
      <c r="BR20" s="665"/>
      <c r="BS20" s="611" t="s">
        <v>229</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14403633</v>
      </c>
      <c r="CS20" s="606"/>
      <c r="CT20" s="606"/>
      <c r="CU20" s="606"/>
      <c r="CV20" s="606"/>
      <c r="CW20" s="606"/>
      <c r="CX20" s="606"/>
      <c r="CY20" s="607"/>
      <c r="CZ20" s="665">
        <v>100</v>
      </c>
      <c r="DA20" s="665"/>
      <c r="DB20" s="665"/>
      <c r="DC20" s="665"/>
      <c r="DD20" s="611">
        <v>1562751</v>
      </c>
      <c r="DE20" s="606"/>
      <c r="DF20" s="606"/>
      <c r="DG20" s="606"/>
      <c r="DH20" s="606"/>
      <c r="DI20" s="606"/>
      <c r="DJ20" s="606"/>
      <c r="DK20" s="606"/>
      <c r="DL20" s="606"/>
      <c r="DM20" s="606"/>
      <c r="DN20" s="606"/>
      <c r="DO20" s="606"/>
      <c r="DP20" s="607"/>
      <c r="DQ20" s="611">
        <v>9040238</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t="s">
        <v>229</v>
      </c>
      <c r="S21" s="606"/>
      <c r="T21" s="606"/>
      <c r="U21" s="606"/>
      <c r="V21" s="606"/>
      <c r="W21" s="606"/>
      <c r="X21" s="606"/>
      <c r="Y21" s="607"/>
      <c r="Z21" s="665" t="s">
        <v>229</v>
      </c>
      <c r="AA21" s="665"/>
      <c r="AB21" s="665"/>
      <c r="AC21" s="665"/>
      <c r="AD21" s="666" t="s">
        <v>229</v>
      </c>
      <c r="AE21" s="666"/>
      <c r="AF21" s="666"/>
      <c r="AG21" s="666"/>
      <c r="AH21" s="666"/>
      <c r="AI21" s="666"/>
      <c r="AJ21" s="666"/>
      <c r="AK21" s="666"/>
      <c r="AL21" s="608" t="s">
        <v>229</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t="s">
        <v>229</v>
      </c>
      <c r="BH21" s="606"/>
      <c r="BI21" s="606"/>
      <c r="BJ21" s="606"/>
      <c r="BK21" s="606"/>
      <c r="BL21" s="606"/>
      <c r="BM21" s="606"/>
      <c r="BN21" s="607"/>
      <c r="BO21" s="665" t="s">
        <v>229</v>
      </c>
      <c r="BP21" s="665"/>
      <c r="BQ21" s="665"/>
      <c r="BR21" s="665"/>
      <c r="BS21" s="611" t="s">
        <v>131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8699473</v>
      </c>
      <c r="S22" s="606"/>
      <c r="T22" s="606"/>
      <c r="U22" s="606"/>
      <c r="V22" s="606"/>
      <c r="W22" s="606"/>
      <c r="X22" s="606"/>
      <c r="Y22" s="607"/>
      <c r="Z22" s="665">
        <v>57.2</v>
      </c>
      <c r="AA22" s="665"/>
      <c r="AB22" s="665"/>
      <c r="AC22" s="665"/>
      <c r="AD22" s="666">
        <v>7256085</v>
      </c>
      <c r="AE22" s="666"/>
      <c r="AF22" s="666"/>
      <c r="AG22" s="666"/>
      <c r="AH22" s="666"/>
      <c r="AI22" s="666"/>
      <c r="AJ22" s="666"/>
      <c r="AK22" s="666"/>
      <c r="AL22" s="608">
        <v>98.8</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131</v>
      </c>
      <c r="BH22" s="606"/>
      <c r="BI22" s="606"/>
      <c r="BJ22" s="606"/>
      <c r="BK22" s="606"/>
      <c r="BL22" s="606"/>
      <c r="BM22" s="606"/>
      <c r="BN22" s="607"/>
      <c r="BO22" s="665" t="s">
        <v>229</v>
      </c>
      <c r="BP22" s="665"/>
      <c r="BQ22" s="665"/>
      <c r="BR22" s="665"/>
      <c r="BS22" s="611" t="s">
        <v>229</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3465</v>
      </c>
      <c r="S23" s="606"/>
      <c r="T23" s="606"/>
      <c r="U23" s="606"/>
      <c r="V23" s="606"/>
      <c r="W23" s="606"/>
      <c r="X23" s="606"/>
      <c r="Y23" s="607"/>
      <c r="Z23" s="665">
        <v>0</v>
      </c>
      <c r="AA23" s="665"/>
      <c r="AB23" s="665"/>
      <c r="AC23" s="665"/>
      <c r="AD23" s="666">
        <v>3465</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92032</v>
      </c>
      <c r="BH23" s="606"/>
      <c r="BI23" s="606"/>
      <c r="BJ23" s="606"/>
      <c r="BK23" s="606"/>
      <c r="BL23" s="606"/>
      <c r="BM23" s="606"/>
      <c r="BN23" s="607"/>
      <c r="BO23" s="665">
        <v>3.2</v>
      </c>
      <c r="BP23" s="665"/>
      <c r="BQ23" s="665"/>
      <c r="BR23" s="665"/>
      <c r="BS23" s="611" t="s">
        <v>229</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194066</v>
      </c>
      <c r="S24" s="606"/>
      <c r="T24" s="606"/>
      <c r="U24" s="606"/>
      <c r="V24" s="606"/>
      <c r="W24" s="606"/>
      <c r="X24" s="606"/>
      <c r="Y24" s="607"/>
      <c r="Z24" s="665">
        <v>1.3</v>
      </c>
      <c r="AA24" s="665"/>
      <c r="AB24" s="665"/>
      <c r="AC24" s="665"/>
      <c r="AD24" s="666" t="s">
        <v>131</v>
      </c>
      <c r="AE24" s="666"/>
      <c r="AF24" s="666"/>
      <c r="AG24" s="666"/>
      <c r="AH24" s="666"/>
      <c r="AI24" s="666"/>
      <c r="AJ24" s="666"/>
      <c r="AK24" s="666"/>
      <c r="AL24" s="608" t="s">
        <v>229</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229</v>
      </c>
      <c r="BH24" s="606"/>
      <c r="BI24" s="606"/>
      <c r="BJ24" s="606"/>
      <c r="BK24" s="606"/>
      <c r="BL24" s="606"/>
      <c r="BM24" s="606"/>
      <c r="BN24" s="607"/>
      <c r="BO24" s="665" t="s">
        <v>131</v>
      </c>
      <c r="BP24" s="665"/>
      <c r="BQ24" s="665"/>
      <c r="BR24" s="665"/>
      <c r="BS24" s="611" t="s">
        <v>229</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7018654</v>
      </c>
      <c r="CS24" s="669"/>
      <c r="CT24" s="669"/>
      <c r="CU24" s="669"/>
      <c r="CV24" s="669"/>
      <c r="CW24" s="669"/>
      <c r="CX24" s="669"/>
      <c r="CY24" s="715"/>
      <c r="CZ24" s="716">
        <v>48.7</v>
      </c>
      <c r="DA24" s="685"/>
      <c r="DB24" s="685"/>
      <c r="DC24" s="719"/>
      <c r="DD24" s="714">
        <v>4649376</v>
      </c>
      <c r="DE24" s="669"/>
      <c r="DF24" s="669"/>
      <c r="DG24" s="669"/>
      <c r="DH24" s="669"/>
      <c r="DI24" s="669"/>
      <c r="DJ24" s="669"/>
      <c r="DK24" s="715"/>
      <c r="DL24" s="714">
        <v>4562803</v>
      </c>
      <c r="DM24" s="669"/>
      <c r="DN24" s="669"/>
      <c r="DO24" s="669"/>
      <c r="DP24" s="669"/>
      <c r="DQ24" s="669"/>
      <c r="DR24" s="669"/>
      <c r="DS24" s="669"/>
      <c r="DT24" s="669"/>
      <c r="DU24" s="669"/>
      <c r="DV24" s="715"/>
      <c r="DW24" s="716">
        <v>58.9</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311165</v>
      </c>
      <c r="S25" s="606"/>
      <c r="T25" s="606"/>
      <c r="U25" s="606"/>
      <c r="V25" s="606"/>
      <c r="W25" s="606"/>
      <c r="X25" s="606"/>
      <c r="Y25" s="607"/>
      <c r="Z25" s="665">
        <v>2</v>
      </c>
      <c r="AA25" s="665"/>
      <c r="AB25" s="665"/>
      <c r="AC25" s="665"/>
      <c r="AD25" s="666">
        <v>42906</v>
      </c>
      <c r="AE25" s="666"/>
      <c r="AF25" s="666"/>
      <c r="AG25" s="666"/>
      <c r="AH25" s="666"/>
      <c r="AI25" s="666"/>
      <c r="AJ25" s="666"/>
      <c r="AK25" s="666"/>
      <c r="AL25" s="608">
        <v>0.6</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229</v>
      </c>
      <c r="BH25" s="606"/>
      <c r="BI25" s="606"/>
      <c r="BJ25" s="606"/>
      <c r="BK25" s="606"/>
      <c r="BL25" s="606"/>
      <c r="BM25" s="606"/>
      <c r="BN25" s="607"/>
      <c r="BO25" s="665" t="s">
        <v>229</v>
      </c>
      <c r="BP25" s="665"/>
      <c r="BQ25" s="665"/>
      <c r="BR25" s="665"/>
      <c r="BS25" s="611" t="s">
        <v>229</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2391834</v>
      </c>
      <c r="CS25" s="604"/>
      <c r="CT25" s="604"/>
      <c r="CU25" s="604"/>
      <c r="CV25" s="604"/>
      <c r="CW25" s="604"/>
      <c r="CX25" s="604"/>
      <c r="CY25" s="605"/>
      <c r="CZ25" s="608">
        <v>16.600000000000001</v>
      </c>
      <c r="DA25" s="637"/>
      <c r="DB25" s="637"/>
      <c r="DC25" s="638"/>
      <c r="DD25" s="611">
        <v>2239773</v>
      </c>
      <c r="DE25" s="604"/>
      <c r="DF25" s="604"/>
      <c r="DG25" s="604"/>
      <c r="DH25" s="604"/>
      <c r="DI25" s="604"/>
      <c r="DJ25" s="604"/>
      <c r="DK25" s="605"/>
      <c r="DL25" s="611">
        <v>2153200</v>
      </c>
      <c r="DM25" s="604"/>
      <c r="DN25" s="604"/>
      <c r="DO25" s="604"/>
      <c r="DP25" s="604"/>
      <c r="DQ25" s="604"/>
      <c r="DR25" s="604"/>
      <c r="DS25" s="604"/>
      <c r="DT25" s="604"/>
      <c r="DU25" s="604"/>
      <c r="DV25" s="605"/>
      <c r="DW25" s="608">
        <v>27.8</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102329</v>
      </c>
      <c r="S26" s="606"/>
      <c r="T26" s="606"/>
      <c r="U26" s="606"/>
      <c r="V26" s="606"/>
      <c r="W26" s="606"/>
      <c r="X26" s="606"/>
      <c r="Y26" s="607"/>
      <c r="Z26" s="665">
        <v>0.7</v>
      </c>
      <c r="AA26" s="665"/>
      <c r="AB26" s="665"/>
      <c r="AC26" s="665"/>
      <c r="AD26" s="666" t="s">
        <v>229</v>
      </c>
      <c r="AE26" s="666"/>
      <c r="AF26" s="666"/>
      <c r="AG26" s="666"/>
      <c r="AH26" s="666"/>
      <c r="AI26" s="666"/>
      <c r="AJ26" s="666"/>
      <c r="AK26" s="666"/>
      <c r="AL26" s="608" t="s">
        <v>229</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229</v>
      </c>
      <c r="BH26" s="606"/>
      <c r="BI26" s="606"/>
      <c r="BJ26" s="606"/>
      <c r="BK26" s="606"/>
      <c r="BL26" s="606"/>
      <c r="BM26" s="606"/>
      <c r="BN26" s="607"/>
      <c r="BO26" s="665" t="s">
        <v>131</v>
      </c>
      <c r="BP26" s="665"/>
      <c r="BQ26" s="665"/>
      <c r="BR26" s="665"/>
      <c r="BS26" s="611" t="s">
        <v>229</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1696766</v>
      </c>
      <c r="CS26" s="606"/>
      <c r="CT26" s="606"/>
      <c r="CU26" s="606"/>
      <c r="CV26" s="606"/>
      <c r="CW26" s="606"/>
      <c r="CX26" s="606"/>
      <c r="CY26" s="607"/>
      <c r="CZ26" s="608">
        <v>11.8</v>
      </c>
      <c r="DA26" s="637"/>
      <c r="DB26" s="637"/>
      <c r="DC26" s="638"/>
      <c r="DD26" s="611">
        <v>1559918</v>
      </c>
      <c r="DE26" s="606"/>
      <c r="DF26" s="606"/>
      <c r="DG26" s="606"/>
      <c r="DH26" s="606"/>
      <c r="DI26" s="606"/>
      <c r="DJ26" s="606"/>
      <c r="DK26" s="607"/>
      <c r="DL26" s="611" t="s">
        <v>131</v>
      </c>
      <c r="DM26" s="606"/>
      <c r="DN26" s="606"/>
      <c r="DO26" s="606"/>
      <c r="DP26" s="606"/>
      <c r="DQ26" s="606"/>
      <c r="DR26" s="606"/>
      <c r="DS26" s="606"/>
      <c r="DT26" s="606"/>
      <c r="DU26" s="606"/>
      <c r="DV26" s="607"/>
      <c r="DW26" s="608" t="s">
        <v>229</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2082304</v>
      </c>
      <c r="S27" s="606"/>
      <c r="T27" s="606"/>
      <c r="U27" s="606"/>
      <c r="V27" s="606"/>
      <c r="W27" s="606"/>
      <c r="X27" s="606"/>
      <c r="Y27" s="607"/>
      <c r="Z27" s="665">
        <v>13.7</v>
      </c>
      <c r="AA27" s="665"/>
      <c r="AB27" s="665"/>
      <c r="AC27" s="665"/>
      <c r="AD27" s="666" t="s">
        <v>229</v>
      </c>
      <c r="AE27" s="666"/>
      <c r="AF27" s="666"/>
      <c r="AG27" s="666"/>
      <c r="AH27" s="666"/>
      <c r="AI27" s="666"/>
      <c r="AJ27" s="666"/>
      <c r="AK27" s="666"/>
      <c r="AL27" s="608" t="s">
        <v>229</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2883636</v>
      </c>
      <c r="BH27" s="606"/>
      <c r="BI27" s="606"/>
      <c r="BJ27" s="606"/>
      <c r="BK27" s="606"/>
      <c r="BL27" s="606"/>
      <c r="BM27" s="606"/>
      <c r="BN27" s="607"/>
      <c r="BO27" s="665">
        <v>100</v>
      </c>
      <c r="BP27" s="665"/>
      <c r="BQ27" s="665"/>
      <c r="BR27" s="665"/>
      <c r="BS27" s="611">
        <v>25911</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2737192</v>
      </c>
      <c r="CS27" s="604"/>
      <c r="CT27" s="604"/>
      <c r="CU27" s="604"/>
      <c r="CV27" s="604"/>
      <c r="CW27" s="604"/>
      <c r="CX27" s="604"/>
      <c r="CY27" s="605"/>
      <c r="CZ27" s="608">
        <v>19</v>
      </c>
      <c r="DA27" s="637"/>
      <c r="DB27" s="637"/>
      <c r="DC27" s="638"/>
      <c r="DD27" s="611">
        <v>673156</v>
      </c>
      <c r="DE27" s="604"/>
      <c r="DF27" s="604"/>
      <c r="DG27" s="604"/>
      <c r="DH27" s="604"/>
      <c r="DI27" s="604"/>
      <c r="DJ27" s="604"/>
      <c r="DK27" s="605"/>
      <c r="DL27" s="611">
        <v>673156</v>
      </c>
      <c r="DM27" s="604"/>
      <c r="DN27" s="604"/>
      <c r="DO27" s="604"/>
      <c r="DP27" s="604"/>
      <c r="DQ27" s="604"/>
      <c r="DR27" s="604"/>
      <c r="DS27" s="604"/>
      <c r="DT27" s="604"/>
      <c r="DU27" s="604"/>
      <c r="DV27" s="605"/>
      <c r="DW27" s="608">
        <v>8.6999999999999993</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131</v>
      </c>
      <c r="S28" s="606"/>
      <c r="T28" s="606"/>
      <c r="U28" s="606"/>
      <c r="V28" s="606"/>
      <c r="W28" s="606"/>
      <c r="X28" s="606"/>
      <c r="Y28" s="607"/>
      <c r="Z28" s="665" t="s">
        <v>229</v>
      </c>
      <c r="AA28" s="665"/>
      <c r="AB28" s="665"/>
      <c r="AC28" s="665"/>
      <c r="AD28" s="666" t="s">
        <v>229</v>
      </c>
      <c r="AE28" s="666"/>
      <c r="AF28" s="666"/>
      <c r="AG28" s="666"/>
      <c r="AH28" s="666"/>
      <c r="AI28" s="666"/>
      <c r="AJ28" s="666"/>
      <c r="AK28" s="666"/>
      <c r="AL28" s="608" t="s">
        <v>229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1889628</v>
      </c>
      <c r="CS28" s="606"/>
      <c r="CT28" s="606"/>
      <c r="CU28" s="606"/>
      <c r="CV28" s="606"/>
      <c r="CW28" s="606"/>
      <c r="CX28" s="606"/>
      <c r="CY28" s="607"/>
      <c r="CZ28" s="608">
        <v>13.1</v>
      </c>
      <c r="DA28" s="637"/>
      <c r="DB28" s="637"/>
      <c r="DC28" s="638"/>
      <c r="DD28" s="611">
        <v>1736447</v>
      </c>
      <c r="DE28" s="606"/>
      <c r="DF28" s="606"/>
      <c r="DG28" s="606"/>
      <c r="DH28" s="606"/>
      <c r="DI28" s="606"/>
      <c r="DJ28" s="606"/>
      <c r="DK28" s="607"/>
      <c r="DL28" s="611">
        <v>1736447</v>
      </c>
      <c r="DM28" s="606"/>
      <c r="DN28" s="606"/>
      <c r="DO28" s="606"/>
      <c r="DP28" s="606"/>
      <c r="DQ28" s="606"/>
      <c r="DR28" s="606"/>
      <c r="DS28" s="606"/>
      <c r="DT28" s="606"/>
      <c r="DU28" s="606"/>
      <c r="DV28" s="607"/>
      <c r="DW28" s="608">
        <v>22.4</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667876</v>
      </c>
      <c r="S29" s="606"/>
      <c r="T29" s="606"/>
      <c r="U29" s="606"/>
      <c r="V29" s="606"/>
      <c r="W29" s="606"/>
      <c r="X29" s="606"/>
      <c r="Y29" s="607"/>
      <c r="Z29" s="665">
        <v>4.4000000000000004</v>
      </c>
      <c r="AA29" s="665"/>
      <c r="AB29" s="665"/>
      <c r="AC29" s="665"/>
      <c r="AD29" s="666" t="s">
        <v>229</v>
      </c>
      <c r="AE29" s="666"/>
      <c r="AF29" s="666"/>
      <c r="AG29" s="666"/>
      <c r="AH29" s="666"/>
      <c r="AI29" s="666"/>
      <c r="AJ29" s="666"/>
      <c r="AK29" s="666"/>
      <c r="AL29" s="608" t="s">
        <v>229</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1889547</v>
      </c>
      <c r="CS29" s="604"/>
      <c r="CT29" s="604"/>
      <c r="CU29" s="604"/>
      <c r="CV29" s="604"/>
      <c r="CW29" s="604"/>
      <c r="CX29" s="604"/>
      <c r="CY29" s="605"/>
      <c r="CZ29" s="608">
        <v>13.1</v>
      </c>
      <c r="DA29" s="637"/>
      <c r="DB29" s="637"/>
      <c r="DC29" s="638"/>
      <c r="DD29" s="611">
        <v>1736366</v>
      </c>
      <c r="DE29" s="604"/>
      <c r="DF29" s="604"/>
      <c r="DG29" s="604"/>
      <c r="DH29" s="604"/>
      <c r="DI29" s="604"/>
      <c r="DJ29" s="604"/>
      <c r="DK29" s="605"/>
      <c r="DL29" s="611">
        <v>1736366</v>
      </c>
      <c r="DM29" s="604"/>
      <c r="DN29" s="604"/>
      <c r="DO29" s="604"/>
      <c r="DP29" s="604"/>
      <c r="DQ29" s="604"/>
      <c r="DR29" s="604"/>
      <c r="DS29" s="604"/>
      <c r="DT29" s="604"/>
      <c r="DU29" s="604"/>
      <c r="DV29" s="605"/>
      <c r="DW29" s="608">
        <v>22.4</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42726</v>
      </c>
      <c r="S30" s="606"/>
      <c r="T30" s="606"/>
      <c r="U30" s="606"/>
      <c r="V30" s="606"/>
      <c r="W30" s="606"/>
      <c r="X30" s="606"/>
      <c r="Y30" s="607"/>
      <c r="Z30" s="665">
        <v>0.3</v>
      </c>
      <c r="AA30" s="665"/>
      <c r="AB30" s="665"/>
      <c r="AC30" s="665"/>
      <c r="AD30" s="666">
        <v>22310</v>
      </c>
      <c r="AE30" s="666"/>
      <c r="AF30" s="666"/>
      <c r="AG30" s="666"/>
      <c r="AH30" s="666"/>
      <c r="AI30" s="666"/>
      <c r="AJ30" s="666"/>
      <c r="AK30" s="666"/>
      <c r="AL30" s="608">
        <v>0.3</v>
      </c>
      <c r="AM30" s="609"/>
      <c r="AN30" s="609"/>
      <c r="AO30" s="667"/>
      <c r="AP30" s="693" t="s">
        <v>304</v>
      </c>
      <c r="AQ30" s="694"/>
      <c r="AR30" s="694"/>
      <c r="AS30" s="694"/>
      <c r="AT30" s="699" t="s">
        <v>305</v>
      </c>
      <c r="AU30" s="210"/>
      <c r="AV30" s="210"/>
      <c r="AW30" s="210"/>
      <c r="AX30" s="702" t="s">
        <v>182</v>
      </c>
      <c r="AY30" s="703"/>
      <c r="AZ30" s="703"/>
      <c r="BA30" s="703"/>
      <c r="BB30" s="703"/>
      <c r="BC30" s="703"/>
      <c r="BD30" s="703"/>
      <c r="BE30" s="703"/>
      <c r="BF30" s="704"/>
      <c r="BG30" s="683">
        <v>98.3</v>
      </c>
      <c r="BH30" s="684"/>
      <c r="BI30" s="684"/>
      <c r="BJ30" s="684"/>
      <c r="BK30" s="684"/>
      <c r="BL30" s="684"/>
      <c r="BM30" s="685">
        <v>93.8</v>
      </c>
      <c r="BN30" s="684"/>
      <c r="BO30" s="684"/>
      <c r="BP30" s="684"/>
      <c r="BQ30" s="686"/>
      <c r="BR30" s="683">
        <v>98.5</v>
      </c>
      <c r="BS30" s="684"/>
      <c r="BT30" s="684"/>
      <c r="BU30" s="684"/>
      <c r="BV30" s="684"/>
      <c r="BW30" s="684"/>
      <c r="BX30" s="685">
        <v>93.7</v>
      </c>
      <c r="BY30" s="684"/>
      <c r="BZ30" s="684"/>
      <c r="CA30" s="684"/>
      <c r="CB30" s="686"/>
      <c r="CD30" s="689"/>
      <c r="CE30" s="690"/>
      <c r="CF30" s="647" t="s">
        <v>306</v>
      </c>
      <c r="CG30" s="644"/>
      <c r="CH30" s="644"/>
      <c r="CI30" s="644"/>
      <c r="CJ30" s="644"/>
      <c r="CK30" s="644"/>
      <c r="CL30" s="644"/>
      <c r="CM30" s="644"/>
      <c r="CN30" s="644"/>
      <c r="CO30" s="644"/>
      <c r="CP30" s="644"/>
      <c r="CQ30" s="645"/>
      <c r="CR30" s="603">
        <v>1721986</v>
      </c>
      <c r="CS30" s="606"/>
      <c r="CT30" s="606"/>
      <c r="CU30" s="606"/>
      <c r="CV30" s="606"/>
      <c r="CW30" s="606"/>
      <c r="CX30" s="606"/>
      <c r="CY30" s="607"/>
      <c r="CZ30" s="608">
        <v>12</v>
      </c>
      <c r="DA30" s="637"/>
      <c r="DB30" s="637"/>
      <c r="DC30" s="638"/>
      <c r="DD30" s="611">
        <v>1577741</v>
      </c>
      <c r="DE30" s="606"/>
      <c r="DF30" s="606"/>
      <c r="DG30" s="606"/>
      <c r="DH30" s="606"/>
      <c r="DI30" s="606"/>
      <c r="DJ30" s="606"/>
      <c r="DK30" s="607"/>
      <c r="DL30" s="611">
        <v>1577741</v>
      </c>
      <c r="DM30" s="606"/>
      <c r="DN30" s="606"/>
      <c r="DO30" s="606"/>
      <c r="DP30" s="606"/>
      <c r="DQ30" s="606"/>
      <c r="DR30" s="606"/>
      <c r="DS30" s="606"/>
      <c r="DT30" s="606"/>
      <c r="DU30" s="606"/>
      <c r="DV30" s="607"/>
      <c r="DW30" s="608">
        <v>20.399999999999999</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105690</v>
      </c>
      <c r="S31" s="606"/>
      <c r="T31" s="606"/>
      <c r="U31" s="606"/>
      <c r="V31" s="606"/>
      <c r="W31" s="606"/>
      <c r="X31" s="606"/>
      <c r="Y31" s="607"/>
      <c r="Z31" s="665">
        <v>0.7</v>
      </c>
      <c r="AA31" s="665"/>
      <c r="AB31" s="665"/>
      <c r="AC31" s="665"/>
      <c r="AD31" s="666" t="s">
        <v>229</v>
      </c>
      <c r="AE31" s="666"/>
      <c r="AF31" s="666"/>
      <c r="AG31" s="666"/>
      <c r="AH31" s="666"/>
      <c r="AI31" s="666"/>
      <c r="AJ31" s="666"/>
      <c r="AK31" s="666"/>
      <c r="AL31" s="608" t="s">
        <v>131</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98.4</v>
      </c>
      <c r="BH31" s="604"/>
      <c r="BI31" s="604"/>
      <c r="BJ31" s="604"/>
      <c r="BK31" s="604"/>
      <c r="BL31" s="604"/>
      <c r="BM31" s="609">
        <v>95.8</v>
      </c>
      <c r="BN31" s="682"/>
      <c r="BO31" s="682"/>
      <c r="BP31" s="682"/>
      <c r="BQ31" s="643"/>
      <c r="BR31" s="681">
        <v>98.9</v>
      </c>
      <c r="BS31" s="604"/>
      <c r="BT31" s="604"/>
      <c r="BU31" s="604"/>
      <c r="BV31" s="604"/>
      <c r="BW31" s="604"/>
      <c r="BX31" s="609">
        <v>95.7</v>
      </c>
      <c r="BY31" s="682"/>
      <c r="BZ31" s="682"/>
      <c r="CA31" s="682"/>
      <c r="CB31" s="643"/>
      <c r="CD31" s="689"/>
      <c r="CE31" s="690"/>
      <c r="CF31" s="647" t="s">
        <v>310</v>
      </c>
      <c r="CG31" s="644"/>
      <c r="CH31" s="644"/>
      <c r="CI31" s="644"/>
      <c r="CJ31" s="644"/>
      <c r="CK31" s="644"/>
      <c r="CL31" s="644"/>
      <c r="CM31" s="644"/>
      <c r="CN31" s="644"/>
      <c r="CO31" s="644"/>
      <c r="CP31" s="644"/>
      <c r="CQ31" s="645"/>
      <c r="CR31" s="603">
        <v>167561</v>
      </c>
      <c r="CS31" s="604"/>
      <c r="CT31" s="604"/>
      <c r="CU31" s="604"/>
      <c r="CV31" s="604"/>
      <c r="CW31" s="604"/>
      <c r="CX31" s="604"/>
      <c r="CY31" s="605"/>
      <c r="CZ31" s="608">
        <v>1.2</v>
      </c>
      <c r="DA31" s="637"/>
      <c r="DB31" s="637"/>
      <c r="DC31" s="638"/>
      <c r="DD31" s="611">
        <v>158625</v>
      </c>
      <c r="DE31" s="604"/>
      <c r="DF31" s="604"/>
      <c r="DG31" s="604"/>
      <c r="DH31" s="604"/>
      <c r="DI31" s="604"/>
      <c r="DJ31" s="604"/>
      <c r="DK31" s="605"/>
      <c r="DL31" s="611">
        <v>158625</v>
      </c>
      <c r="DM31" s="604"/>
      <c r="DN31" s="604"/>
      <c r="DO31" s="604"/>
      <c r="DP31" s="604"/>
      <c r="DQ31" s="604"/>
      <c r="DR31" s="604"/>
      <c r="DS31" s="604"/>
      <c r="DT31" s="604"/>
      <c r="DU31" s="604"/>
      <c r="DV31" s="605"/>
      <c r="DW31" s="608">
        <v>2</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46119</v>
      </c>
      <c r="S32" s="606"/>
      <c r="T32" s="606"/>
      <c r="U32" s="606"/>
      <c r="V32" s="606"/>
      <c r="W32" s="606"/>
      <c r="X32" s="606"/>
      <c r="Y32" s="607"/>
      <c r="Z32" s="665">
        <v>0.3</v>
      </c>
      <c r="AA32" s="665"/>
      <c r="AB32" s="665"/>
      <c r="AC32" s="665"/>
      <c r="AD32" s="666" t="s">
        <v>229</v>
      </c>
      <c r="AE32" s="666"/>
      <c r="AF32" s="666"/>
      <c r="AG32" s="666"/>
      <c r="AH32" s="666"/>
      <c r="AI32" s="666"/>
      <c r="AJ32" s="666"/>
      <c r="AK32" s="666"/>
      <c r="AL32" s="608" t="s">
        <v>229</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98.1</v>
      </c>
      <c r="BH32" s="619"/>
      <c r="BI32" s="619"/>
      <c r="BJ32" s="619"/>
      <c r="BK32" s="619"/>
      <c r="BL32" s="619"/>
      <c r="BM32" s="663">
        <v>91.6</v>
      </c>
      <c r="BN32" s="619"/>
      <c r="BO32" s="619"/>
      <c r="BP32" s="619"/>
      <c r="BQ32" s="656"/>
      <c r="BR32" s="680">
        <v>98</v>
      </c>
      <c r="BS32" s="619"/>
      <c r="BT32" s="619"/>
      <c r="BU32" s="619"/>
      <c r="BV32" s="619"/>
      <c r="BW32" s="619"/>
      <c r="BX32" s="663">
        <v>91.4</v>
      </c>
      <c r="BY32" s="619"/>
      <c r="BZ32" s="619"/>
      <c r="CA32" s="619"/>
      <c r="CB32" s="656"/>
      <c r="CD32" s="691"/>
      <c r="CE32" s="692"/>
      <c r="CF32" s="647" t="s">
        <v>313</v>
      </c>
      <c r="CG32" s="644"/>
      <c r="CH32" s="644"/>
      <c r="CI32" s="644"/>
      <c r="CJ32" s="644"/>
      <c r="CK32" s="644"/>
      <c r="CL32" s="644"/>
      <c r="CM32" s="644"/>
      <c r="CN32" s="644"/>
      <c r="CO32" s="644"/>
      <c r="CP32" s="644"/>
      <c r="CQ32" s="645"/>
      <c r="CR32" s="603">
        <v>81</v>
      </c>
      <c r="CS32" s="606"/>
      <c r="CT32" s="606"/>
      <c r="CU32" s="606"/>
      <c r="CV32" s="606"/>
      <c r="CW32" s="606"/>
      <c r="CX32" s="606"/>
      <c r="CY32" s="607"/>
      <c r="CZ32" s="608">
        <v>0</v>
      </c>
      <c r="DA32" s="637"/>
      <c r="DB32" s="637"/>
      <c r="DC32" s="638"/>
      <c r="DD32" s="611">
        <v>81</v>
      </c>
      <c r="DE32" s="606"/>
      <c r="DF32" s="606"/>
      <c r="DG32" s="606"/>
      <c r="DH32" s="606"/>
      <c r="DI32" s="606"/>
      <c r="DJ32" s="606"/>
      <c r="DK32" s="607"/>
      <c r="DL32" s="611">
        <v>81</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798033</v>
      </c>
      <c r="S33" s="606"/>
      <c r="T33" s="606"/>
      <c r="U33" s="606"/>
      <c r="V33" s="606"/>
      <c r="W33" s="606"/>
      <c r="X33" s="606"/>
      <c r="Y33" s="607"/>
      <c r="Z33" s="665">
        <v>5.2</v>
      </c>
      <c r="AA33" s="665"/>
      <c r="AB33" s="665"/>
      <c r="AC33" s="665"/>
      <c r="AD33" s="666" t="s">
        <v>131</v>
      </c>
      <c r="AE33" s="666"/>
      <c r="AF33" s="666"/>
      <c r="AG33" s="666"/>
      <c r="AH33" s="666"/>
      <c r="AI33" s="666"/>
      <c r="AJ33" s="666"/>
      <c r="AK33" s="666"/>
      <c r="AL33" s="608" t="s">
        <v>131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5760951</v>
      </c>
      <c r="CS33" s="604"/>
      <c r="CT33" s="604"/>
      <c r="CU33" s="604"/>
      <c r="CV33" s="604"/>
      <c r="CW33" s="604"/>
      <c r="CX33" s="604"/>
      <c r="CY33" s="605"/>
      <c r="CZ33" s="608">
        <v>40</v>
      </c>
      <c r="DA33" s="637"/>
      <c r="DB33" s="637"/>
      <c r="DC33" s="638"/>
      <c r="DD33" s="611">
        <v>4104907</v>
      </c>
      <c r="DE33" s="604"/>
      <c r="DF33" s="604"/>
      <c r="DG33" s="604"/>
      <c r="DH33" s="604"/>
      <c r="DI33" s="604"/>
      <c r="DJ33" s="604"/>
      <c r="DK33" s="605"/>
      <c r="DL33" s="611">
        <v>3456626</v>
      </c>
      <c r="DM33" s="604"/>
      <c r="DN33" s="604"/>
      <c r="DO33" s="604"/>
      <c r="DP33" s="604"/>
      <c r="DQ33" s="604"/>
      <c r="DR33" s="604"/>
      <c r="DS33" s="604"/>
      <c r="DT33" s="604"/>
      <c r="DU33" s="604"/>
      <c r="DV33" s="605"/>
      <c r="DW33" s="608">
        <v>44.6</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265269</v>
      </c>
      <c r="S34" s="606"/>
      <c r="T34" s="606"/>
      <c r="U34" s="606"/>
      <c r="V34" s="606"/>
      <c r="W34" s="606"/>
      <c r="X34" s="606"/>
      <c r="Y34" s="607"/>
      <c r="Z34" s="665">
        <v>1.7</v>
      </c>
      <c r="AA34" s="665"/>
      <c r="AB34" s="665"/>
      <c r="AC34" s="665"/>
      <c r="AD34" s="666">
        <v>22739</v>
      </c>
      <c r="AE34" s="666"/>
      <c r="AF34" s="666"/>
      <c r="AG34" s="666"/>
      <c r="AH34" s="666"/>
      <c r="AI34" s="666"/>
      <c r="AJ34" s="666"/>
      <c r="AK34" s="666"/>
      <c r="AL34" s="608">
        <v>0.3</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1503821</v>
      </c>
      <c r="CS34" s="606"/>
      <c r="CT34" s="606"/>
      <c r="CU34" s="606"/>
      <c r="CV34" s="606"/>
      <c r="CW34" s="606"/>
      <c r="CX34" s="606"/>
      <c r="CY34" s="607"/>
      <c r="CZ34" s="608">
        <v>10.4</v>
      </c>
      <c r="DA34" s="637"/>
      <c r="DB34" s="637"/>
      <c r="DC34" s="638"/>
      <c r="DD34" s="611">
        <v>1060016</v>
      </c>
      <c r="DE34" s="606"/>
      <c r="DF34" s="606"/>
      <c r="DG34" s="606"/>
      <c r="DH34" s="606"/>
      <c r="DI34" s="606"/>
      <c r="DJ34" s="606"/>
      <c r="DK34" s="607"/>
      <c r="DL34" s="611">
        <v>906223</v>
      </c>
      <c r="DM34" s="606"/>
      <c r="DN34" s="606"/>
      <c r="DO34" s="606"/>
      <c r="DP34" s="606"/>
      <c r="DQ34" s="606"/>
      <c r="DR34" s="606"/>
      <c r="DS34" s="606"/>
      <c r="DT34" s="606"/>
      <c r="DU34" s="606"/>
      <c r="DV34" s="607"/>
      <c r="DW34" s="608">
        <v>11.7</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1899600</v>
      </c>
      <c r="S35" s="606"/>
      <c r="T35" s="606"/>
      <c r="U35" s="606"/>
      <c r="V35" s="606"/>
      <c r="W35" s="606"/>
      <c r="X35" s="606"/>
      <c r="Y35" s="607"/>
      <c r="Z35" s="665">
        <v>12.5</v>
      </c>
      <c r="AA35" s="665"/>
      <c r="AB35" s="665"/>
      <c r="AC35" s="665"/>
      <c r="AD35" s="666" t="s">
        <v>131</v>
      </c>
      <c r="AE35" s="666"/>
      <c r="AF35" s="666"/>
      <c r="AG35" s="666"/>
      <c r="AH35" s="666"/>
      <c r="AI35" s="666"/>
      <c r="AJ35" s="666"/>
      <c r="AK35" s="666"/>
      <c r="AL35" s="608" t="s">
        <v>229</v>
      </c>
      <c r="AM35" s="609"/>
      <c r="AN35" s="609"/>
      <c r="AO35" s="667"/>
      <c r="AP35" s="214"/>
      <c r="AQ35" s="671" t="s">
        <v>321</v>
      </c>
      <c r="AR35" s="672"/>
      <c r="AS35" s="672"/>
      <c r="AT35" s="672"/>
      <c r="AU35" s="672"/>
      <c r="AV35" s="672"/>
      <c r="AW35" s="672"/>
      <c r="AX35" s="672"/>
      <c r="AY35" s="673"/>
      <c r="AZ35" s="668">
        <v>1774998</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-456935</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121405</v>
      </c>
      <c r="CS35" s="604"/>
      <c r="CT35" s="604"/>
      <c r="CU35" s="604"/>
      <c r="CV35" s="604"/>
      <c r="CW35" s="604"/>
      <c r="CX35" s="604"/>
      <c r="CY35" s="605"/>
      <c r="CZ35" s="608">
        <v>0.8</v>
      </c>
      <c r="DA35" s="637"/>
      <c r="DB35" s="637"/>
      <c r="DC35" s="638"/>
      <c r="DD35" s="611">
        <v>36523</v>
      </c>
      <c r="DE35" s="604"/>
      <c r="DF35" s="604"/>
      <c r="DG35" s="604"/>
      <c r="DH35" s="604"/>
      <c r="DI35" s="604"/>
      <c r="DJ35" s="604"/>
      <c r="DK35" s="605"/>
      <c r="DL35" s="611">
        <v>36523</v>
      </c>
      <c r="DM35" s="604"/>
      <c r="DN35" s="604"/>
      <c r="DO35" s="604"/>
      <c r="DP35" s="604"/>
      <c r="DQ35" s="604"/>
      <c r="DR35" s="604"/>
      <c r="DS35" s="604"/>
      <c r="DT35" s="604"/>
      <c r="DU35" s="604"/>
      <c r="DV35" s="605"/>
      <c r="DW35" s="608">
        <v>0.5</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229</v>
      </c>
      <c r="S36" s="606"/>
      <c r="T36" s="606"/>
      <c r="U36" s="606"/>
      <c r="V36" s="606"/>
      <c r="W36" s="606"/>
      <c r="X36" s="606"/>
      <c r="Y36" s="607"/>
      <c r="Z36" s="665" t="s">
        <v>229</v>
      </c>
      <c r="AA36" s="665"/>
      <c r="AB36" s="665"/>
      <c r="AC36" s="665"/>
      <c r="AD36" s="666" t="s">
        <v>229</v>
      </c>
      <c r="AE36" s="666"/>
      <c r="AF36" s="666"/>
      <c r="AG36" s="666"/>
      <c r="AH36" s="666"/>
      <c r="AI36" s="666"/>
      <c r="AJ36" s="666"/>
      <c r="AK36" s="666"/>
      <c r="AL36" s="608" t="s">
        <v>229</v>
      </c>
      <c r="AM36" s="609"/>
      <c r="AN36" s="609"/>
      <c r="AO36" s="667"/>
      <c r="AQ36" s="640" t="s">
        <v>325</v>
      </c>
      <c r="AR36" s="641"/>
      <c r="AS36" s="641"/>
      <c r="AT36" s="641"/>
      <c r="AU36" s="641"/>
      <c r="AV36" s="641"/>
      <c r="AW36" s="641"/>
      <c r="AX36" s="641"/>
      <c r="AY36" s="642"/>
      <c r="AZ36" s="603">
        <v>380822</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-550545</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1988995</v>
      </c>
      <c r="CS36" s="606"/>
      <c r="CT36" s="606"/>
      <c r="CU36" s="606"/>
      <c r="CV36" s="606"/>
      <c r="CW36" s="606"/>
      <c r="CX36" s="606"/>
      <c r="CY36" s="607"/>
      <c r="CZ36" s="608">
        <v>13.8</v>
      </c>
      <c r="DA36" s="637"/>
      <c r="DB36" s="637"/>
      <c r="DC36" s="638"/>
      <c r="DD36" s="611">
        <v>1208098</v>
      </c>
      <c r="DE36" s="606"/>
      <c r="DF36" s="606"/>
      <c r="DG36" s="606"/>
      <c r="DH36" s="606"/>
      <c r="DI36" s="606"/>
      <c r="DJ36" s="606"/>
      <c r="DK36" s="607"/>
      <c r="DL36" s="611">
        <v>1089055</v>
      </c>
      <c r="DM36" s="606"/>
      <c r="DN36" s="606"/>
      <c r="DO36" s="606"/>
      <c r="DP36" s="606"/>
      <c r="DQ36" s="606"/>
      <c r="DR36" s="606"/>
      <c r="DS36" s="606"/>
      <c r="DT36" s="606"/>
      <c r="DU36" s="606"/>
      <c r="DV36" s="607"/>
      <c r="DW36" s="608">
        <v>14.1</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396900</v>
      </c>
      <c r="S37" s="606"/>
      <c r="T37" s="606"/>
      <c r="U37" s="606"/>
      <c r="V37" s="606"/>
      <c r="W37" s="606"/>
      <c r="X37" s="606"/>
      <c r="Y37" s="607"/>
      <c r="Z37" s="665">
        <v>2.6</v>
      </c>
      <c r="AA37" s="665"/>
      <c r="AB37" s="665"/>
      <c r="AC37" s="665"/>
      <c r="AD37" s="666" t="s">
        <v>229</v>
      </c>
      <c r="AE37" s="666"/>
      <c r="AF37" s="666"/>
      <c r="AG37" s="666"/>
      <c r="AH37" s="666"/>
      <c r="AI37" s="666"/>
      <c r="AJ37" s="666"/>
      <c r="AK37" s="666"/>
      <c r="AL37" s="608" t="s">
        <v>229</v>
      </c>
      <c r="AM37" s="609"/>
      <c r="AN37" s="609"/>
      <c r="AO37" s="667"/>
      <c r="AQ37" s="640" t="s">
        <v>329</v>
      </c>
      <c r="AR37" s="641"/>
      <c r="AS37" s="641"/>
      <c r="AT37" s="641"/>
      <c r="AU37" s="641"/>
      <c r="AV37" s="641"/>
      <c r="AW37" s="641"/>
      <c r="AX37" s="641"/>
      <c r="AY37" s="642"/>
      <c r="AZ37" s="603">
        <v>22506</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4369</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1502546</v>
      </c>
      <c r="CS37" s="604"/>
      <c r="CT37" s="604"/>
      <c r="CU37" s="604"/>
      <c r="CV37" s="604"/>
      <c r="CW37" s="604"/>
      <c r="CX37" s="604"/>
      <c r="CY37" s="605"/>
      <c r="CZ37" s="608">
        <v>10.4</v>
      </c>
      <c r="DA37" s="637"/>
      <c r="DB37" s="637"/>
      <c r="DC37" s="638"/>
      <c r="DD37" s="611">
        <v>833702</v>
      </c>
      <c r="DE37" s="604"/>
      <c r="DF37" s="604"/>
      <c r="DG37" s="604"/>
      <c r="DH37" s="604"/>
      <c r="DI37" s="604"/>
      <c r="DJ37" s="604"/>
      <c r="DK37" s="605"/>
      <c r="DL37" s="611">
        <v>820194</v>
      </c>
      <c r="DM37" s="604"/>
      <c r="DN37" s="604"/>
      <c r="DO37" s="604"/>
      <c r="DP37" s="604"/>
      <c r="DQ37" s="604"/>
      <c r="DR37" s="604"/>
      <c r="DS37" s="604"/>
      <c r="DT37" s="604"/>
      <c r="DU37" s="604"/>
      <c r="DV37" s="605"/>
      <c r="DW37" s="608">
        <v>10.6</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15218115</v>
      </c>
      <c r="S38" s="655"/>
      <c r="T38" s="655"/>
      <c r="U38" s="655"/>
      <c r="V38" s="655"/>
      <c r="W38" s="655"/>
      <c r="X38" s="655"/>
      <c r="Y38" s="660"/>
      <c r="Z38" s="661">
        <v>100</v>
      </c>
      <c r="AA38" s="661"/>
      <c r="AB38" s="661"/>
      <c r="AC38" s="661"/>
      <c r="AD38" s="662">
        <v>7347505</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229</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7349</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1752492</v>
      </c>
      <c r="CS38" s="606"/>
      <c r="CT38" s="606"/>
      <c r="CU38" s="606"/>
      <c r="CV38" s="606"/>
      <c r="CW38" s="606"/>
      <c r="CX38" s="606"/>
      <c r="CY38" s="607"/>
      <c r="CZ38" s="608">
        <v>12.2</v>
      </c>
      <c r="DA38" s="637"/>
      <c r="DB38" s="637"/>
      <c r="DC38" s="638"/>
      <c r="DD38" s="611">
        <v>1501730</v>
      </c>
      <c r="DE38" s="606"/>
      <c r="DF38" s="606"/>
      <c r="DG38" s="606"/>
      <c r="DH38" s="606"/>
      <c r="DI38" s="606"/>
      <c r="DJ38" s="606"/>
      <c r="DK38" s="607"/>
      <c r="DL38" s="611">
        <v>1424825</v>
      </c>
      <c r="DM38" s="606"/>
      <c r="DN38" s="606"/>
      <c r="DO38" s="606"/>
      <c r="DP38" s="606"/>
      <c r="DQ38" s="606"/>
      <c r="DR38" s="606"/>
      <c r="DS38" s="606"/>
      <c r="DT38" s="606"/>
      <c r="DU38" s="606"/>
      <c r="DV38" s="607"/>
      <c r="DW38" s="608">
        <v>18.399999999999999</v>
      </c>
      <c r="DX38" s="637"/>
      <c r="DY38" s="637"/>
      <c r="DZ38" s="637"/>
      <c r="EA38" s="637"/>
      <c r="EB38" s="637"/>
      <c r="EC38" s="639"/>
    </row>
    <row r="39" spans="2:133" ht="11.25" customHeight="1">
      <c r="AQ39" s="640" t="s">
        <v>336</v>
      </c>
      <c r="AR39" s="641"/>
      <c r="AS39" s="641"/>
      <c r="AT39" s="641"/>
      <c r="AU39" s="641"/>
      <c r="AV39" s="641"/>
      <c r="AW39" s="641"/>
      <c r="AX39" s="641"/>
      <c r="AY39" s="642"/>
      <c r="AZ39" s="603" t="s">
        <v>229</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80</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394238</v>
      </c>
      <c r="CS39" s="604"/>
      <c r="CT39" s="604"/>
      <c r="CU39" s="604"/>
      <c r="CV39" s="604"/>
      <c r="CW39" s="604"/>
      <c r="CX39" s="604"/>
      <c r="CY39" s="605"/>
      <c r="CZ39" s="608">
        <v>2.7</v>
      </c>
      <c r="DA39" s="637"/>
      <c r="DB39" s="637"/>
      <c r="DC39" s="638"/>
      <c r="DD39" s="611">
        <v>298540</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340</v>
      </c>
      <c r="AR40" s="641"/>
      <c r="AS40" s="641"/>
      <c r="AT40" s="641"/>
      <c r="AU40" s="641"/>
      <c r="AV40" s="641"/>
      <c r="AW40" s="641"/>
      <c r="AX40" s="641"/>
      <c r="AY40" s="642"/>
      <c r="AZ40" s="603">
        <v>341122</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136</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t="s">
        <v>122</v>
      </c>
      <c r="CS40" s="606"/>
      <c r="CT40" s="606"/>
      <c r="CU40" s="606"/>
      <c r="CV40" s="606"/>
      <c r="CW40" s="606"/>
      <c r="CX40" s="606"/>
      <c r="CY40" s="607"/>
      <c r="CZ40" s="608" t="s">
        <v>122</v>
      </c>
      <c r="DA40" s="637"/>
      <c r="DB40" s="637"/>
      <c r="DC40" s="638"/>
      <c r="DD40" s="611" t="s">
        <v>122</v>
      </c>
      <c r="DE40" s="606"/>
      <c r="DF40" s="606"/>
      <c r="DG40" s="606"/>
      <c r="DH40" s="606"/>
      <c r="DI40" s="606"/>
      <c r="DJ40" s="606"/>
      <c r="DK40" s="607"/>
      <c r="DL40" s="611" t="s">
        <v>122</v>
      </c>
      <c r="DM40" s="606"/>
      <c r="DN40" s="606"/>
      <c r="DO40" s="606"/>
      <c r="DP40" s="606"/>
      <c r="DQ40" s="606"/>
      <c r="DR40" s="606"/>
      <c r="DS40" s="606"/>
      <c r="DT40" s="606"/>
      <c r="DU40" s="606"/>
      <c r="DV40" s="607"/>
      <c r="DW40" s="608" t="s">
        <v>122</v>
      </c>
      <c r="DX40" s="637"/>
      <c r="DY40" s="637"/>
      <c r="DZ40" s="637"/>
      <c r="EA40" s="637"/>
      <c r="EB40" s="637"/>
      <c r="EC40" s="639"/>
    </row>
    <row r="41" spans="2:133" ht="11.25" customHeight="1">
      <c r="AQ41" s="652" t="s">
        <v>343</v>
      </c>
      <c r="AR41" s="653"/>
      <c r="AS41" s="653"/>
      <c r="AT41" s="653"/>
      <c r="AU41" s="653"/>
      <c r="AV41" s="653"/>
      <c r="AW41" s="653"/>
      <c r="AX41" s="653"/>
      <c r="AY41" s="654"/>
      <c r="AZ41" s="618">
        <v>1030548</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322</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229</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1624028</v>
      </c>
      <c r="CS42" s="606"/>
      <c r="CT42" s="606"/>
      <c r="CU42" s="606"/>
      <c r="CV42" s="606"/>
      <c r="CW42" s="606"/>
      <c r="CX42" s="606"/>
      <c r="CY42" s="607"/>
      <c r="CZ42" s="608">
        <v>11.3</v>
      </c>
      <c r="DA42" s="609"/>
      <c r="DB42" s="609"/>
      <c r="DC42" s="610"/>
      <c r="DD42" s="611">
        <v>285955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135349</v>
      </c>
      <c r="CS43" s="604"/>
      <c r="CT43" s="604"/>
      <c r="CU43" s="604"/>
      <c r="CV43" s="604"/>
      <c r="CW43" s="604"/>
      <c r="CX43" s="604"/>
      <c r="CY43" s="605"/>
      <c r="CZ43" s="608">
        <v>0.9</v>
      </c>
      <c r="DA43" s="637"/>
      <c r="DB43" s="637"/>
      <c r="DC43" s="638"/>
      <c r="DD43" s="611">
        <v>135148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1562751</v>
      </c>
      <c r="CS44" s="606"/>
      <c r="CT44" s="606"/>
      <c r="CU44" s="606"/>
      <c r="CV44" s="606"/>
      <c r="CW44" s="606"/>
      <c r="CX44" s="606"/>
      <c r="CY44" s="607"/>
      <c r="CZ44" s="608">
        <v>10.8</v>
      </c>
      <c r="DA44" s="609"/>
      <c r="DB44" s="609"/>
      <c r="DC44" s="610"/>
      <c r="DD44" s="611">
        <v>255398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494126</v>
      </c>
      <c r="CS45" s="604"/>
      <c r="CT45" s="604"/>
      <c r="CU45" s="604"/>
      <c r="CV45" s="604"/>
      <c r="CW45" s="604"/>
      <c r="CX45" s="604"/>
      <c r="CY45" s="605"/>
      <c r="CZ45" s="608">
        <v>3.4</v>
      </c>
      <c r="DA45" s="637"/>
      <c r="DB45" s="637"/>
      <c r="DC45" s="638"/>
      <c r="DD45" s="611">
        <v>10821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1068625</v>
      </c>
      <c r="CS46" s="606"/>
      <c r="CT46" s="606"/>
      <c r="CU46" s="606"/>
      <c r="CV46" s="606"/>
      <c r="CW46" s="606"/>
      <c r="CX46" s="606"/>
      <c r="CY46" s="607"/>
      <c r="CZ46" s="608">
        <v>7.4</v>
      </c>
      <c r="DA46" s="609"/>
      <c r="DB46" s="609"/>
      <c r="DC46" s="610"/>
      <c r="DD46" s="611">
        <v>244577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61277</v>
      </c>
      <c r="CS47" s="604"/>
      <c r="CT47" s="604"/>
      <c r="CU47" s="604"/>
      <c r="CV47" s="604"/>
      <c r="CW47" s="604"/>
      <c r="CX47" s="604"/>
      <c r="CY47" s="605"/>
      <c r="CZ47" s="608">
        <v>0.4</v>
      </c>
      <c r="DA47" s="637"/>
      <c r="DB47" s="637"/>
      <c r="DC47" s="638"/>
      <c r="DD47" s="611">
        <v>30557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122</v>
      </c>
      <c r="CS48" s="606"/>
      <c r="CT48" s="606"/>
      <c r="CU48" s="606"/>
      <c r="CV48" s="606"/>
      <c r="CW48" s="606"/>
      <c r="CX48" s="606"/>
      <c r="CY48" s="607"/>
      <c r="CZ48" s="608" t="s">
        <v>229</v>
      </c>
      <c r="DA48" s="609"/>
      <c r="DB48" s="609"/>
      <c r="DC48" s="610"/>
      <c r="DD48" s="611" t="s">
        <v>229</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14403633</v>
      </c>
      <c r="CS49" s="619"/>
      <c r="CT49" s="619"/>
      <c r="CU49" s="619"/>
      <c r="CV49" s="619"/>
      <c r="CW49" s="619"/>
      <c r="CX49" s="619"/>
      <c r="CY49" s="620"/>
      <c r="CZ49" s="621">
        <v>100</v>
      </c>
      <c r="DA49" s="622"/>
      <c r="DB49" s="622"/>
      <c r="DC49" s="623"/>
      <c r="DD49" s="624">
        <v>9040238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xUN/pQDVL9jGSCLERmjD/7pl6Fl+Icbrjk/W+hj1jp4cOYFnXrzlo9jBWwArqsF72iFcuZESH1/uMG6T82dgOw==" saltValue="H5K+eIivD7klLJdflCSC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15145</v>
      </c>
      <c r="R7" s="1136"/>
      <c r="S7" s="1136"/>
      <c r="T7" s="1136"/>
      <c r="U7" s="1136"/>
      <c r="V7" s="1136">
        <v>14330</v>
      </c>
      <c r="W7" s="1136"/>
      <c r="X7" s="1136"/>
      <c r="Y7" s="1136"/>
      <c r="Z7" s="1136"/>
      <c r="AA7" s="1136">
        <v>815</v>
      </c>
      <c r="AB7" s="1136"/>
      <c r="AC7" s="1136"/>
      <c r="AD7" s="1136"/>
      <c r="AE7" s="1137"/>
      <c r="AF7" s="1138">
        <v>768</v>
      </c>
      <c r="AG7" s="1139"/>
      <c r="AH7" s="1139"/>
      <c r="AI7" s="1139"/>
      <c r="AJ7" s="1140"/>
      <c r="AK7" s="1122" t="s">
        <v>589</v>
      </c>
      <c r="AL7" s="1123"/>
      <c r="AM7" s="1123"/>
      <c r="AN7" s="1123"/>
      <c r="AO7" s="1123"/>
      <c r="AP7" s="1123">
        <v>18078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73</v>
      </c>
      <c r="R8" s="1075"/>
      <c r="S8" s="1075"/>
      <c r="T8" s="1075"/>
      <c r="U8" s="1075"/>
      <c r="V8" s="1075">
        <v>74</v>
      </c>
      <c r="W8" s="1075"/>
      <c r="X8" s="1075"/>
      <c r="Y8" s="1075"/>
      <c r="Z8" s="1075"/>
      <c r="AA8" s="1075">
        <v>-1</v>
      </c>
      <c r="AB8" s="1075"/>
      <c r="AC8" s="1075"/>
      <c r="AD8" s="1075"/>
      <c r="AE8" s="1076"/>
      <c r="AF8" s="1050">
        <v>-1</v>
      </c>
      <c r="AG8" s="1051"/>
      <c r="AH8" s="1051"/>
      <c r="AI8" s="1051"/>
      <c r="AJ8" s="1052"/>
      <c r="AK8" s="1117" t="s">
        <v>589</v>
      </c>
      <c r="AL8" s="1118"/>
      <c r="AM8" s="1118"/>
      <c r="AN8" s="1118"/>
      <c r="AO8" s="1118"/>
      <c r="AP8" s="1118" t="s">
        <v>589</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767</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4083</v>
      </c>
      <c r="R28" s="1085"/>
      <c r="S28" s="1085"/>
      <c r="T28" s="1085"/>
      <c r="U28" s="1085"/>
      <c r="V28" s="1085">
        <v>4540</v>
      </c>
      <c r="W28" s="1085"/>
      <c r="X28" s="1085"/>
      <c r="Y28" s="1085"/>
      <c r="Z28" s="1085"/>
      <c r="AA28" s="1085">
        <v>-457</v>
      </c>
      <c r="AB28" s="1085"/>
      <c r="AC28" s="1085"/>
      <c r="AD28" s="1085"/>
      <c r="AE28" s="1086"/>
      <c r="AF28" s="1087">
        <v>-457</v>
      </c>
      <c r="AG28" s="1085"/>
      <c r="AH28" s="1085"/>
      <c r="AI28" s="1085"/>
      <c r="AJ28" s="1088"/>
      <c r="AK28" s="1089" t="s">
        <v>590</v>
      </c>
      <c r="AL28" s="1077"/>
      <c r="AM28" s="1077"/>
      <c r="AN28" s="1077"/>
      <c r="AO28" s="1077"/>
      <c r="AP28" s="1077" t="s">
        <v>589</v>
      </c>
      <c r="AQ28" s="1077"/>
      <c r="AR28" s="1077"/>
      <c r="AS28" s="1077"/>
      <c r="AT28" s="1077"/>
      <c r="AU28" s="1077" t="s">
        <v>589</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396</v>
      </c>
      <c r="C29" s="1069"/>
      <c r="D29" s="1069"/>
      <c r="E29" s="1069"/>
      <c r="F29" s="1069"/>
      <c r="G29" s="1069"/>
      <c r="H29" s="1069"/>
      <c r="I29" s="1069"/>
      <c r="J29" s="1069"/>
      <c r="K29" s="1069"/>
      <c r="L29" s="1069"/>
      <c r="M29" s="1069"/>
      <c r="N29" s="1069"/>
      <c r="O29" s="1069"/>
      <c r="P29" s="1070"/>
      <c r="Q29" s="1074">
        <v>3422</v>
      </c>
      <c r="R29" s="1075"/>
      <c r="S29" s="1075"/>
      <c r="T29" s="1075"/>
      <c r="U29" s="1075"/>
      <c r="V29" s="1075">
        <v>3350</v>
      </c>
      <c r="W29" s="1075"/>
      <c r="X29" s="1075"/>
      <c r="Y29" s="1075"/>
      <c r="Z29" s="1075"/>
      <c r="AA29" s="1075">
        <v>72</v>
      </c>
      <c r="AB29" s="1075"/>
      <c r="AC29" s="1075"/>
      <c r="AD29" s="1075"/>
      <c r="AE29" s="1076"/>
      <c r="AF29" s="1050">
        <v>72</v>
      </c>
      <c r="AG29" s="1051"/>
      <c r="AH29" s="1051"/>
      <c r="AI29" s="1051"/>
      <c r="AJ29" s="1052"/>
      <c r="AK29" s="1011" t="s">
        <v>590</v>
      </c>
      <c r="AL29" s="1002"/>
      <c r="AM29" s="1002"/>
      <c r="AN29" s="1002"/>
      <c r="AO29" s="1002"/>
      <c r="AP29" s="1002" t="s">
        <v>590</v>
      </c>
      <c r="AQ29" s="1002"/>
      <c r="AR29" s="1002"/>
      <c r="AS29" s="1002"/>
      <c r="AT29" s="1002"/>
      <c r="AU29" s="1002" t="s">
        <v>590</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397</v>
      </c>
      <c r="C30" s="1069"/>
      <c r="D30" s="1069"/>
      <c r="E30" s="1069"/>
      <c r="F30" s="1069"/>
      <c r="G30" s="1069"/>
      <c r="H30" s="1069"/>
      <c r="I30" s="1069"/>
      <c r="J30" s="1069"/>
      <c r="K30" s="1069"/>
      <c r="L30" s="1069"/>
      <c r="M30" s="1069"/>
      <c r="N30" s="1069"/>
      <c r="O30" s="1069"/>
      <c r="P30" s="1070"/>
      <c r="Q30" s="1074">
        <v>390</v>
      </c>
      <c r="R30" s="1075"/>
      <c r="S30" s="1075"/>
      <c r="T30" s="1075"/>
      <c r="U30" s="1075"/>
      <c r="V30" s="1075">
        <v>390</v>
      </c>
      <c r="W30" s="1075"/>
      <c r="X30" s="1075"/>
      <c r="Y30" s="1075"/>
      <c r="Z30" s="1075"/>
      <c r="AA30" s="1075">
        <v>0</v>
      </c>
      <c r="AB30" s="1075"/>
      <c r="AC30" s="1075"/>
      <c r="AD30" s="1075"/>
      <c r="AE30" s="1076"/>
      <c r="AF30" s="1050">
        <v>0</v>
      </c>
      <c r="AG30" s="1051"/>
      <c r="AH30" s="1051"/>
      <c r="AI30" s="1051"/>
      <c r="AJ30" s="1052"/>
      <c r="AK30" s="1011" t="s">
        <v>590</v>
      </c>
      <c r="AL30" s="1002"/>
      <c r="AM30" s="1002"/>
      <c r="AN30" s="1002"/>
      <c r="AO30" s="1002"/>
      <c r="AP30" s="1002" t="s">
        <v>590</v>
      </c>
      <c r="AQ30" s="1002"/>
      <c r="AR30" s="1002"/>
      <c r="AS30" s="1002"/>
      <c r="AT30" s="1002"/>
      <c r="AU30" s="1002" t="s">
        <v>590</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398</v>
      </c>
      <c r="C31" s="1069"/>
      <c r="D31" s="1069"/>
      <c r="E31" s="1069"/>
      <c r="F31" s="1069"/>
      <c r="G31" s="1069"/>
      <c r="H31" s="1069"/>
      <c r="I31" s="1069"/>
      <c r="J31" s="1069"/>
      <c r="K31" s="1069"/>
      <c r="L31" s="1069"/>
      <c r="M31" s="1069"/>
      <c r="N31" s="1069"/>
      <c r="O31" s="1069"/>
      <c r="P31" s="1070"/>
      <c r="Q31" s="1074">
        <v>845</v>
      </c>
      <c r="R31" s="1075"/>
      <c r="S31" s="1075"/>
      <c r="T31" s="1075"/>
      <c r="U31" s="1075"/>
      <c r="V31" s="1075">
        <v>143</v>
      </c>
      <c r="W31" s="1075"/>
      <c r="X31" s="1075"/>
      <c r="Y31" s="1075"/>
      <c r="Z31" s="1075"/>
      <c r="AA31" s="1075">
        <v>702</v>
      </c>
      <c r="AB31" s="1075"/>
      <c r="AC31" s="1075"/>
      <c r="AD31" s="1075"/>
      <c r="AE31" s="1076"/>
      <c r="AF31" s="1050">
        <v>702</v>
      </c>
      <c r="AG31" s="1051"/>
      <c r="AH31" s="1051"/>
      <c r="AI31" s="1051"/>
      <c r="AJ31" s="1052"/>
      <c r="AK31" s="1011">
        <v>37</v>
      </c>
      <c r="AL31" s="1002"/>
      <c r="AM31" s="1002"/>
      <c r="AN31" s="1002"/>
      <c r="AO31" s="1002"/>
      <c r="AP31" s="1002">
        <v>2312</v>
      </c>
      <c r="AQ31" s="1002"/>
      <c r="AR31" s="1002"/>
      <c r="AS31" s="1002"/>
      <c r="AT31" s="1002"/>
      <c r="AU31" s="1002">
        <v>311</v>
      </c>
      <c r="AV31" s="1002"/>
      <c r="AW31" s="1002"/>
      <c r="AX31" s="1002"/>
      <c r="AY31" s="1002"/>
      <c r="AZ31" s="1073" t="s">
        <v>575</v>
      </c>
      <c r="BA31" s="1073"/>
      <c r="BB31" s="1073"/>
      <c r="BC31" s="1073"/>
      <c r="BD31" s="1073"/>
      <c r="BE31" s="1063" t="s">
        <v>399</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400</v>
      </c>
      <c r="C32" s="1069"/>
      <c r="D32" s="1069"/>
      <c r="E32" s="1069"/>
      <c r="F32" s="1069"/>
      <c r="G32" s="1069"/>
      <c r="H32" s="1069"/>
      <c r="I32" s="1069"/>
      <c r="J32" s="1069"/>
      <c r="K32" s="1069"/>
      <c r="L32" s="1069"/>
      <c r="M32" s="1069"/>
      <c r="N32" s="1069"/>
      <c r="O32" s="1069"/>
      <c r="P32" s="1070"/>
      <c r="Q32" s="1074">
        <v>793</v>
      </c>
      <c r="R32" s="1075"/>
      <c r="S32" s="1075"/>
      <c r="T32" s="1075"/>
      <c r="U32" s="1075"/>
      <c r="V32" s="1075">
        <v>793</v>
      </c>
      <c r="W32" s="1075"/>
      <c r="X32" s="1075"/>
      <c r="Y32" s="1075"/>
      <c r="Z32" s="1075"/>
      <c r="AA32" s="1075">
        <v>0</v>
      </c>
      <c r="AB32" s="1075"/>
      <c r="AC32" s="1075"/>
      <c r="AD32" s="1075"/>
      <c r="AE32" s="1076"/>
      <c r="AF32" s="1050" t="s">
        <v>401</v>
      </c>
      <c r="AG32" s="1051"/>
      <c r="AH32" s="1051"/>
      <c r="AI32" s="1051"/>
      <c r="AJ32" s="1052"/>
      <c r="AK32" s="1011">
        <v>381</v>
      </c>
      <c r="AL32" s="1002"/>
      <c r="AM32" s="1002"/>
      <c r="AN32" s="1002"/>
      <c r="AO32" s="1002"/>
      <c r="AP32" s="1002">
        <v>4453</v>
      </c>
      <c r="AQ32" s="1002"/>
      <c r="AR32" s="1002"/>
      <c r="AS32" s="1002"/>
      <c r="AT32" s="1002"/>
      <c r="AU32" s="1002">
        <v>3320</v>
      </c>
      <c r="AV32" s="1002"/>
      <c r="AW32" s="1002"/>
      <c r="AX32" s="1002"/>
      <c r="AY32" s="1002"/>
      <c r="AZ32" s="1073" t="s">
        <v>575</v>
      </c>
      <c r="BA32" s="1073"/>
      <c r="BB32" s="1073"/>
      <c r="BC32" s="1073"/>
      <c r="BD32" s="1073"/>
      <c r="BE32" s="1063" t="s">
        <v>402</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403</v>
      </c>
      <c r="C33" s="1069"/>
      <c r="D33" s="1069"/>
      <c r="E33" s="1069"/>
      <c r="F33" s="1069"/>
      <c r="G33" s="1069"/>
      <c r="H33" s="1069"/>
      <c r="I33" s="1069"/>
      <c r="J33" s="1069"/>
      <c r="K33" s="1069"/>
      <c r="L33" s="1069"/>
      <c r="M33" s="1069"/>
      <c r="N33" s="1069"/>
      <c r="O33" s="1069"/>
      <c r="P33" s="1070"/>
      <c r="Q33" s="1074">
        <v>91</v>
      </c>
      <c r="R33" s="1075"/>
      <c r="S33" s="1075"/>
      <c r="T33" s="1075"/>
      <c r="U33" s="1075"/>
      <c r="V33" s="1075">
        <v>90</v>
      </c>
      <c r="W33" s="1075"/>
      <c r="X33" s="1075"/>
      <c r="Y33" s="1075"/>
      <c r="Z33" s="1075"/>
      <c r="AA33" s="1075">
        <v>1</v>
      </c>
      <c r="AB33" s="1075"/>
      <c r="AC33" s="1075"/>
      <c r="AD33" s="1075"/>
      <c r="AE33" s="1076"/>
      <c r="AF33" s="1050">
        <v>1</v>
      </c>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t="s">
        <v>575</v>
      </c>
      <c r="BA33" s="1073"/>
      <c r="BB33" s="1073"/>
      <c r="BC33" s="1073"/>
      <c r="BD33" s="1073"/>
      <c r="BE33" s="1063" t="s">
        <v>404</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405</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318</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407</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409</v>
      </c>
      <c r="B66" s="1027"/>
      <c r="C66" s="1027"/>
      <c r="D66" s="1027"/>
      <c r="E66" s="1027"/>
      <c r="F66" s="1027"/>
      <c r="G66" s="1027"/>
      <c r="H66" s="1027"/>
      <c r="I66" s="1027"/>
      <c r="J66" s="1027"/>
      <c r="K66" s="1027"/>
      <c r="L66" s="1027"/>
      <c r="M66" s="1027"/>
      <c r="N66" s="1027"/>
      <c r="O66" s="1027"/>
      <c r="P66" s="1028"/>
      <c r="Q66" s="1032" t="s">
        <v>410</v>
      </c>
      <c r="R66" s="1033"/>
      <c r="S66" s="1033"/>
      <c r="T66" s="1033"/>
      <c r="U66" s="1034"/>
      <c r="V66" s="1032" t="s">
        <v>411</v>
      </c>
      <c r="W66" s="1033"/>
      <c r="X66" s="1033"/>
      <c r="Y66" s="1033"/>
      <c r="Z66" s="1034"/>
      <c r="AA66" s="1032" t="s">
        <v>412</v>
      </c>
      <c r="AB66" s="1033"/>
      <c r="AC66" s="1033"/>
      <c r="AD66" s="1033"/>
      <c r="AE66" s="1034"/>
      <c r="AF66" s="1038" t="s">
        <v>413</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576</v>
      </c>
      <c r="C68" s="1017"/>
      <c r="D68" s="1017"/>
      <c r="E68" s="1017"/>
      <c r="F68" s="1017"/>
      <c r="G68" s="1017"/>
      <c r="H68" s="1017"/>
      <c r="I68" s="1017"/>
      <c r="J68" s="1017"/>
      <c r="K68" s="1017"/>
      <c r="L68" s="1017"/>
      <c r="M68" s="1017"/>
      <c r="N68" s="1017"/>
      <c r="O68" s="1017"/>
      <c r="P68" s="1018"/>
      <c r="Q68" s="1019">
        <v>1776</v>
      </c>
      <c r="R68" s="1013"/>
      <c r="S68" s="1013"/>
      <c r="T68" s="1013"/>
      <c r="U68" s="1013"/>
      <c r="V68" s="1013">
        <v>1762</v>
      </c>
      <c r="W68" s="1013"/>
      <c r="X68" s="1013"/>
      <c r="Y68" s="1013"/>
      <c r="Z68" s="1013"/>
      <c r="AA68" s="1013">
        <v>14</v>
      </c>
      <c r="AB68" s="1013"/>
      <c r="AC68" s="1013"/>
      <c r="AD68" s="1013"/>
      <c r="AE68" s="1013"/>
      <c r="AF68" s="1013">
        <v>14</v>
      </c>
      <c r="AG68" s="1013"/>
      <c r="AH68" s="1013"/>
      <c r="AI68" s="1013"/>
      <c r="AJ68" s="1013"/>
      <c r="AK68" s="1013">
        <v>140</v>
      </c>
      <c r="AL68" s="1013"/>
      <c r="AM68" s="1013"/>
      <c r="AN68" s="1013"/>
      <c r="AO68" s="1013"/>
      <c r="AP68" s="1013">
        <v>36</v>
      </c>
      <c r="AQ68" s="1013"/>
      <c r="AR68" s="1013"/>
      <c r="AS68" s="1013"/>
      <c r="AT68" s="1013"/>
      <c r="AU68" s="1013">
        <v>5</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577</v>
      </c>
      <c r="C69" s="1006"/>
      <c r="D69" s="1006"/>
      <c r="E69" s="1006"/>
      <c r="F69" s="1006"/>
      <c r="G69" s="1006"/>
      <c r="H69" s="1006"/>
      <c r="I69" s="1006"/>
      <c r="J69" s="1006"/>
      <c r="K69" s="1006"/>
      <c r="L69" s="1006"/>
      <c r="M69" s="1006"/>
      <c r="N69" s="1006"/>
      <c r="O69" s="1006"/>
      <c r="P69" s="1007"/>
      <c r="Q69" s="1008">
        <v>4697</v>
      </c>
      <c r="R69" s="1002"/>
      <c r="S69" s="1002"/>
      <c r="T69" s="1002"/>
      <c r="U69" s="1002"/>
      <c r="V69" s="1002">
        <v>4682</v>
      </c>
      <c r="W69" s="1002"/>
      <c r="X69" s="1002"/>
      <c r="Y69" s="1002"/>
      <c r="Z69" s="1002"/>
      <c r="AA69" s="1002">
        <v>15</v>
      </c>
      <c r="AB69" s="1002"/>
      <c r="AC69" s="1002"/>
      <c r="AD69" s="1002"/>
      <c r="AE69" s="1002"/>
      <c r="AF69" s="1002">
        <v>15</v>
      </c>
      <c r="AG69" s="1002"/>
      <c r="AH69" s="1002"/>
      <c r="AI69" s="1002"/>
      <c r="AJ69" s="1002"/>
      <c r="AK69" s="1002">
        <v>0</v>
      </c>
      <c r="AL69" s="1002"/>
      <c r="AM69" s="1002"/>
      <c r="AN69" s="1002"/>
      <c r="AO69" s="1002"/>
      <c r="AP69" s="1002" t="s">
        <v>590</v>
      </c>
      <c r="AQ69" s="1002"/>
      <c r="AR69" s="1002"/>
      <c r="AS69" s="1002"/>
      <c r="AT69" s="1002"/>
      <c r="AU69" s="1002" t="s">
        <v>589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578</v>
      </c>
      <c r="C70" s="1006"/>
      <c r="D70" s="1006"/>
      <c r="E70" s="1006"/>
      <c r="F70" s="1006"/>
      <c r="G70" s="1006"/>
      <c r="H70" s="1006"/>
      <c r="I70" s="1006"/>
      <c r="J70" s="1006"/>
      <c r="K70" s="1006"/>
      <c r="L70" s="1006"/>
      <c r="M70" s="1006"/>
      <c r="N70" s="1006"/>
      <c r="O70" s="1006"/>
      <c r="P70" s="1007"/>
      <c r="Q70" s="1008">
        <v>141</v>
      </c>
      <c r="R70" s="1002"/>
      <c r="S70" s="1002"/>
      <c r="T70" s="1002"/>
      <c r="U70" s="1002"/>
      <c r="V70" s="1002">
        <v>104</v>
      </c>
      <c r="W70" s="1002"/>
      <c r="X70" s="1002"/>
      <c r="Y70" s="1002"/>
      <c r="Z70" s="1002"/>
      <c r="AA70" s="1002">
        <v>37</v>
      </c>
      <c r="AB70" s="1002"/>
      <c r="AC70" s="1002"/>
      <c r="AD70" s="1002"/>
      <c r="AE70" s="1002"/>
      <c r="AF70" s="1002">
        <v>37</v>
      </c>
      <c r="AG70" s="1002"/>
      <c r="AH70" s="1002"/>
      <c r="AI70" s="1002"/>
      <c r="AJ70" s="1002"/>
      <c r="AK70" s="1002">
        <v>0</v>
      </c>
      <c r="AL70" s="1002"/>
      <c r="AM70" s="1002"/>
      <c r="AN70" s="1002"/>
      <c r="AO70" s="1002"/>
      <c r="AP70" s="1002" t="s">
        <v>589</v>
      </c>
      <c r="AQ70" s="1002"/>
      <c r="AR70" s="1002"/>
      <c r="AS70" s="1002"/>
      <c r="AT70" s="1002"/>
      <c r="AU70" s="1002" t="s">
        <v>589</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579</v>
      </c>
      <c r="C71" s="1006"/>
      <c r="D71" s="1006"/>
      <c r="E71" s="1006"/>
      <c r="F71" s="1006"/>
      <c r="G71" s="1006"/>
      <c r="H71" s="1006"/>
      <c r="I71" s="1006"/>
      <c r="J71" s="1006"/>
      <c r="K71" s="1006"/>
      <c r="L71" s="1006"/>
      <c r="M71" s="1006"/>
      <c r="N71" s="1006"/>
      <c r="O71" s="1006"/>
      <c r="P71" s="1007"/>
      <c r="Q71" s="1008">
        <v>121</v>
      </c>
      <c r="R71" s="1002"/>
      <c r="S71" s="1002"/>
      <c r="T71" s="1002"/>
      <c r="U71" s="1002"/>
      <c r="V71" s="1002">
        <v>117</v>
      </c>
      <c r="W71" s="1002"/>
      <c r="X71" s="1002"/>
      <c r="Y71" s="1002"/>
      <c r="Z71" s="1002"/>
      <c r="AA71" s="1002">
        <v>4</v>
      </c>
      <c r="AB71" s="1002"/>
      <c r="AC71" s="1002"/>
      <c r="AD71" s="1002"/>
      <c r="AE71" s="1002"/>
      <c r="AF71" s="1002">
        <v>4</v>
      </c>
      <c r="AG71" s="1002"/>
      <c r="AH71" s="1002"/>
      <c r="AI71" s="1002"/>
      <c r="AJ71" s="1002"/>
      <c r="AK71" s="1002">
        <v>21</v>
      </c>
      <c r="AL71" s="1002"/>
      <c r="AM71" s="1002"/>
      <c r="AN71" s="1002"/>
      <c r="AO71" s="1002"/>
      <c r="AP71" s="1002" t="s">
        <v>589</v>
      </c>
      <c r="AQ71" s="1002"/>
      <c r="AR71" s="1002"/>
      <c r="AS71" s="1002"/>
      <c r="AT71" s="1002"/>
      <c r="AU71" s="1002" t="s">
        <v>589</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587</v>
      </c>
      <c r="C72" s="1006"/>
      <c r="D72" s="1006"/>
      <c r="E72" s="1006"/>
      <c r="F72" s="1006"/>
      <c r="G72" s="1006"/>
      <c r="H72" s="1006"/>
      <c r="I72" s="1006"/>
      <c r="J72" s="1006"/>
      <c r="K72" s="1006"/>
      <c r="L72" s="1006"/>
      <c r="M72" s="1006"/>
      <c r="N72" s="1006"/>
      <c r="O72" s="1006"/>
      <c r="P72" s="1007"/>
      <c r="Q72" s="1008">
        <v>233</v>
      </c>
      <c r="R72" s="1002"/>
      <c r="S72" s="1002"/>
      <c r="T72" s="1002"/>
      <c r="U72" s="1002"/>
      <c r="V72" s="1002">
        <v>233</v>
      </c>
      <c r="W72" s="1002"/>
      <c r="X72" s="1002"/>
      <c r="Y72" s="1002"/>
      <c r="Z72" s="1002"/>
      <c r="AA72" s="1002">
        <v>0</v>
      </c>
      <c r="AB72" s="1002"/>
      <c r="AC72" s="1002"/>
      <c r="AD72" s="1002"/>
      <c r="AE72" s="1002"/>
      <c r="AF72" s="1002">
        <v>0</v>
      </c>
      <c r="AG72" s="1002"/>
      <c r="AH72" s="1002"/>
      <c r="AI72" s="1002"/>
      <c r="AJ72" s="1002"/>
      <c r="AK72" s="1002">
        <v>1</v>
      </c>
      <c r="AL72" s="1002"/>
      <c r="AM72" s="1002"/>
      <c r="AN72" s="1002"/>
      <c r="AO72" s="1002"/>
      <c r="AP72" s="1002" t="s">
        <v>589</v>
      </c>
      <c r="AQ72" s="1002"/>
      <c r="AR72" s="1002"/>
      <c r="AS72" s="1002"/>
      <c r="AT72" s="1002"/>
      <c r="AU72" s="1002" t="s">
        <v>589</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588</v>
      </c>
      <c r="C73" s="1006"/>
      <c r="D73" s="1006"/>
      <c r="E73" s="1006"/>
      <c r="F73" s="1006"/>
      <c r="G73" s="1006"/>
      <c r="H73" s="1006"/>
      <c r="I73" s="1006"/>
      <c r="J73" s="1006"/>
      <c r="K73" s="1006"/>
      <c r="L73" s="1006"/>
      <c r="M73" s="1006"/>
      <c r="N73" s="1006"/>
      <c r="O73" s="1006"/>
      <c r="P73" s="1007"/>
      <c r="Q73" s="1008">
        <v>191</v>
      </c>
      <c r="R73" s="1002"/>
      <c r="S73" s="1002"/>
      <c r="T73" s="1002"/>
      <c r="U73" s="1002"/>
      <c r="V73" s="1002">
        <v>108</v>
      </c>
      <c r="W73" s="1002"/>
      <c r="X73" s="1002"/>
      <c r="Y73" s="1002"/>
      <c r="Z73" s="1002"/>
      <c r="AA73" s="1002">
        <v>83</v>
      </c>
      <c r="AB73" s="1002"/>
      <c r="AC73" s="1002"/>
      <c r="AD73" s="1002"/>
      <c r="AE73" s="1002"/>
      <c r="AF73" s="1002">
        <v>83</v>
      </c>
      <c r="AG73" s="1002"/>
      <c r="AH73" s="1002"/>
      <c r="AI73" s="1002"/>
      <c r="AJ73" s="1002"/>
      <c r="AK73" s="1002">
        <v>0</v>
      </c>
      <c r="AL73" s="1002"/>
      <c r="AM73" s="1002"/>
      <c r="AN73" s="1002"/>
      <c r="AO73" s="1002"/>
      <c r="AP73" s="1002" t="s">
        <v>589</v>
      </c>
      <c r="AQ73" s="1002"/>
      <c r="AR73" s="1002"/>
      <c r="AS73" s="1002"/>
      <c r="AT73" s="1002"/>
      <c r="AU73" s="1002" t="s">
        <v>589</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580</v>
      </c>
      <c r="C74" s="1006"/>
      <c r="D74" s="1006"/>
      <c r="E74" s="1006"/>
      <c r="F74" s="1006"/>
      <c r="G74" s="1006"/>
      <c r="H74" s="1006"/>
      <c r="I74" s="1006"/>
      <c r="J74" s="1006"/>
      <c r="K74" s="1006"/>
      <c r="L74" s="1006"/>
      <c r="M74" s="1006"/>
      <c r="N74" s="1006"/>
      <c r="O74" s="1006"/>
      <c r="P74" s="1007"/>
      <c r="Q74" s="1008">
        <v>4254</v>
      </c>
      <c r="R74" s="1002"/>
      <c r="S74" s="1002"/>
      <c r="T74" s="1002"/>
      <c r="U74" s="1002"/>
      <c r="V74" s="1002">
        <v>4254</v>
      </c>
      <c r="W74" s="1002"/>
      <c r="X74" s="1002"/>
      <c r="Y74" s="1002"/>
      <c r="Z74" s="1002"/>
      <c r="AA74" s="1002">
        <v>0</v>
      </c>
      <c r="AB74" s="1002"/>
      <c r="AC74" s="1002"/>
      <c r="AD74" s="1002"/>
      <c r="AE74" s="1002"/>
      <c r="AF74" s="1002">
        <v>0</v>
      </c>
      <c r="AG74" s="1002"/>
      <c r="AH74" s="1002"/>
      <c r="AI74" s="1002"/>
      <c r="AJ74" s="1002"/>
      <c r="AK74" s="1002">
        <v>126</v>
      </c>
      <c r="AL74" s="1002"/>
      <c r="AM74" s="1002"/>
      <c r="AN74" s="1002"/>
      <c r="AO74" s="1002"/>
      <c r="AP74" s="1002" t="s">
        <v>589</v>
      </c>
      <c r="AQ74" s="1002"/>
      <c r="AR74" s="1002"/>
      <c r="AS74" s="1002"/>
      <c r="AT74" s="1002"/>
      <c r="AU74" s="1002" t="s">
        <v>589</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581</v>
      </c>
      <c r="C75" s="1006"/>
      <c r="D75" s="1006"/>
      <c r="E75" s="1006"/>
      <c r="F75" s="1006"/>
      <c r="G75" s="1006"/>
      <c r="H75" s="1006"/>
      <c r="I75" s="1006"/>
      <c r="J75" s="1006"/>
      <c r="K75" s="1006"/>
      <c r="L75" s="1006"/>
      <c r="M75" s="1006"/>
      <c r="N75" s="1006"/>
      <c r="O75" s="1006"/>
      <c r="P75" s="1007"/>
      <c r="Q75" s="1009">
        <v>13791</v>
      </c>
      <c r="R75" s="1010"/>
      <c r="S75" s="1010"/>
      <c r="T75" s="1010"/>
      <c r="U75" s="1011"/>
      <c r="V75" s="1012">
        <v>13536</v>
      </c>
      <c r="W75" s="1010"/>
      <c r="X75" s="1010"/>
      <c r="Y75" s="1010"/>
      <c r="Z75" s="1011"/>
      <c r="AA75" s="1012">
        <v>256</v>
      </c>
      <c r="AB75" s="1010"/>
      <c r="AC75" s="1010"/>
      <c r="AD75" s="1010"/>
      <c r="AE75" s="1011"/>
      <c r="AF75" s="1012">
        <v>256</v>
      </c>
      <c r="AG75" s="1010"/>
      <c r="AH75" s="1010"/>
      <c r="AI75" s="1010"/>
      <c r="AJ75" s="1011"/>
      <c r="AK75" s="1012">
        <v>60</v>
      </c>
      <c r="AL75" s="1010"/>
      <c r="AM75" s="1010"/>
      <c r="AN75" s="1010"/>
      <c r="AO75" s="1011"/>
      <c r="AP75" s="1012">
        <v>3571</v>
      </c>
      <c r="AQ75" s="1010"/>
      <c r="AR75" s="1010"/>
      <c r="AS75" s="1010"/>
      <c r="AT75" s="1011"/>
      <c r="AU75" s="1012">
        <v>84</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300</v>
      </c>
      <c r="AG109" s="925"/>
      <c r="AH109" s="925"/>
      <c r="AI109" s="925"/>
      <c r="AJ109" s="926"/>
      <c r="AK109" s="927" t="s">
        <v>299</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300</v>
      </c>
      <c r="BW109" s="925"/>
      <c r="BX109" s="925"/>
      <c r="BY109" s="925"/>
      <c r="BZ109" s="926"/>
      <c r="CA109" s="927" t="s">
        <v>299</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300</v>
      </c>
      <c r="DM109" s="925"/>
      <c r="DN109" s="925"/>
      <c r="DO109" s="925"/>
      <c r="DP109" s="926"/>
      <c r="DQ109" s="927" t="s">
        <v>299</v>
      </c>
      <c r="DR109" s="925"/>
      <c r="DS109" s="925"/>
      <c r="DT109" s="925"/>
      <c r="DU109" s="926"/>
      <c r="DV109" s="927" t="s">
        <v>427</v>
      </c>
      <c r="DW109" s="925"/>
      <c r="DX109" s="925"/>
      <c r="DY109" s="925"/>
      <c r="DZ109" s="956"/>
    </row>
    <row r="110" spans="1:131" s="226" customFormat="1" ht="26.25" customHeight="1">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1952964</v>
      </c>
      <c r="AB110" s="918"/>
      <c r="AC110" s="918"/>
      <c r="AD110" s="918"/>
      <c r="AE110" s="919"/>
      <c r="AF110" s="920">
        <v>1894727</v>
      </c>
      <c r="AG110" s="918"/>
      <c r="AH110" s="918"/>
      <c r="AI110" s="918"/>
      <c r="AJ110" s="919"/>
      <c r="AK110" s="920">
        <v>1889543</v>
      </c>
      <c r="AL110" s="918"/>
      <c r="AM110" s="918"/>
      <c r="AN110" s="918"/>
      <c r="AO110" s="919"/>
      <c r="AP110" s="921">
        <v>29.7</v>
      </c>
      <c r="AQ110" s="922"/>
      <c r="AR110" s="922"/>
      <c r="AS110" s="922"/>
      <c r="AT110" s="923"/>
      <c r="AU110" s="957" t="s">
        <v>67</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18184593</v>
      </c>
      <c r="BR110" s="865"/>
      <c r="BS110" s="865"/>
      <c r="BT110" s="865"/>
      <c r="BU110" s="865"/>
      <c r="BV110" s="865">
        <v>17900246</v>
      </c>
      <c r="BW110" s="865"/>
      <c r="BX110" s="865"/>
      <c r="BY110" s="865"/>
      <c r="BZ110" s="865"/>
      <c r="CA110" s="865">
        <v>18077860</v>
      </c>
      <c r="CB110" s="865"/>
      <c r="CC110" s="865"/>
      <c r="CD110" s="865"/>
      <c r="CE110" s="865"/>
      <c r="CF110" s="889">
        <v>284.39999999999998</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433</v>
      </c>
      <c r="DH110" s="865"/>
      <c r="DI110" s="865"/>
      <c r="DJ110" s="865"/>
      <c r="DK110" s="865"/>
      <c r="DL110" s="865" t="s">
        <v>433</v>
      </c>
      <c r="DM110" s="865"/>
      <c r="DN110" s="865"/>
      <c r="DO110" s="865"/>
      <c r="DP110" s="865"/>
      <c r="DQ110" s="865" t="s">
        <v>433</v>
      </c>
      <c r="DR110" s="865"/>
      <c r="DS110" s="865"/>
      <c r="DT110" s="865"/>
      <c r="DU110" s="865"/>
      <c r="DV110" s="866" t="s">
        <v>434</v>
      </c>
      <c r="DW110" s="866"/>
      <c r="DX110" s="866"/>
      <c r="DY110" s="866"/>
      <c r="DZ110" s="867"/>
    </row>
    <row r="111" spans="1:131" s="226" customFormat="1" ht="26.25" customHeight="1">
      <c r="A111" s="794" t="s">
        <v>435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433</v>
      </c>
      <c r="AB111" s="946"/>
      <c r="AC111" s="946"/>
      <c r="AD111" s="946"/>
      <c r="AE111" s="947"/>
      <c r="AF111" s="948" t="s">
        <v>433</v>
      </c>
      <c r="AG111" s="946"/>
      <c r="AH111" s="946"/>
      <c r="AI111" s="946"/>
      <c r="AJ111" s="947"/>
      <c r="AK111" s="948" t="s">
        <v>433</v>
      </c>
      <c r="AL111" s="946"/>
      <c r="AM111" s="946"/>
      <c r="AN111" s="946"/>
      <c r="AO111" s="947"/>
      <c r="AP111" s="949" t="s">
        <v>433</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t="s">
        <v>433</v>
      </c>
      <c r="BR111" s="837"/>
      <c r="BS111" s="837"/>
      <c r="BT111" s="837"/>
      <c r="BU111" s="837"/>
      <c r="BV111" s="837" t="s">
        <v>434</v>
      </c>
      <c r="BW111" s="837"/>
      <c r="BX111" s="837"/>
      <c r="BY111" s="837"/>
      <c r="BZ111" s="837"/>
      <c r="CA111" s="837" t="s">
        <v>433</v>
      </c>
      <c r="CB111" s="837"/>
      <c r="CC111" s="837"/>
      <c r="CD111" s="837"/>
      <c r="CE111" s="837"/>
      <c r="CF111" s="898" t="s">
        <v>433</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434</v>
      </c>
      <c r="DH111" s="837"/>
      <c r="DI111" s="837"/>
      <c r="DJ111" s="837"/>
      <c r="DK111" s="837"/>
      <c r="DL111" s="837" t="s">
        <v>434</v>
      </c>
      <c r="DM111" s="837"/>
      <c r="DN111" s="837"/>
      <c r="DO111" s="837"/>
      <c r="DP111" s="837"/>
      <c r="DQ111" s="837" t="s">
        <v>433</v>
      </c>
      <c r="DR111" s="837"/>
      <c r="DS111" s="837"/>
      <c r="DT111" s="837"/>
      <c r="DU111" s="837"/>
      <c r="DV111" s="814" t="s">
        <v>434</v>
      </c>
      <c r="DW111" s="814"/>
      <c r="DX111" s="814"/>
      <c r="DY111" s="814"/>
      <c r="DZ111" s="815"/>
    </row>
    <row r="112" spans="1:131" s="226" customFormat="1" ht="26.25" customHeight="1">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433</v>
      </c>
      <c r="AB112" s="800"/>
      <c r="AC112" s="800"/>
      <c r="AD112" s="800"/>
      <c r="AE112" s="801"/>
      <c r="AF112" s="802" t="s">
        <v>433</v>
      </c>
      <c r="AG112" s="800"/>
      <c r="AH112" s="800"/>
      <c r="AI112" s="800"/>
      <c r="AJ112" s="801"/>
      <c r="AK112" s="802" t="s">
        <v>433</v>
      </c>
      <c r="AL112" s="800"/>
      <c r="AM112" s="800"/>
      <c r="AN112" s="800"/>
      <c r="AO112" s="801"/>
      <c r="AP112" s="847" t="s">
        <v>433</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4085907</v>
      </c>
      <c r="BR112" s="837"/>
      <c r="BS112" s="837"/>
      <c r="BT112" s="837"/>
      <c r="BU112" s="837"/>
      <c r="BV112" s="837">
        <v>3851032</v>
      </c>
      <c r="BW112" s="837"/>
      <c r="BX112" s="837"/>
      <c r="BY112" s="837"/>
      <c r="BZ112" s="837"/>
      <c r="CA112" s="837">
        <v>4032109</v>
      </c>
      <c r="CB112" s="837"/>
      <c r="CC112" s="837"/>
      <c r="CD112" s="837"/>
      <c r="CE112" s="837"/>
      <c r="CF112" s="898">
        <v>63.4</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433</v>
      </c>
      <c r="DH112" s="837"/>
      <c r="DI112" s="837"/>
      <c r="DJ112" s="837"/>
      <c r="DK112" s="837"/>
      <c r="DL112" s="837" t="s">
        <v>433</v>
      </c>
      <c r="DM112" s="837"/>
      <c r="DN112" s="837"/>
      <c r="DO112" s="837"/>
      <c r="DP112" s="837"/>
      <c r="DQ112" s="837" t="s">
        <v>433</v>
      </c>
      <c r="DR112" s="837"/>
      <c r="DS112" s="837"/>
      <c r="DT112" s="837"/>
      <c r="DU112" s="837"/>
      <c r="DV112" s="814" t="s">
        <v>433</v>
      </c>
      <c r="DW112" s="814"/>
      <c r="DX112" s="814"/>
      <c r="DY112" s="814"/>
      <c r="DZ112" s="815"/>
    </row>
    <row r="113" spans="1:130" s="226" customFormat="1" ht="26.25" customHeight="1">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345628</v>
      </c>
      <c r="AB113" s="946"/>
      <c r="AC113" s="946"/>
      <c r="AD113" s="946"/>
      <c r="AE113" s="947"/>
      <c r="AF113" s="948">
        <v>316319</v>
      </c>
      <c r="AG113" s="946"/>
      <c r="AH113" s="946"/>
      <c r="AI113" s="946"/>
      <c r="AJ113" s="947"/>
      <c r="AK113" s="948">
        <v>363526</v>
      </c>
      <c r="AL113" s="946"/>
      <c r="AM113" s="946"/>
      <c r="AN113" s="946"/>
      <c r="AO113" s="947"/>
      <c r="AP113" s="949">
        <v>5.7</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266630</v>
      </c>
      <c r="BR113" s="837"/>
      <c r="BS113" s="837"/>
      <c r="BT113" s="837"/>
      <c r="BU113" s="837"/>
      <c r="BV113" s="837">
        <v>201960</v>
      </c>
      <c r="BW113" s="837"/>
      <c r="BX113" s="837"/>
      <c r="BY113" s="837"/>
      <c r="BZ113" s="837"/>
      <c r="CA113" s="837">
        <v>152445</v>
      </c>
      <c r="CB113" s="837"/>
      <c r="CC113" s="837"/>
      <c r="CD113" s="837"/>
      <c r="CE113" s="837"/>
      <c r="CF113" s="898">
        <v>2.4</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433</v>
      </c>
      <c r="DH113" s="800"/>
      <c r="DI113" s="800"/>
      <c r="DJ113" s="800"/>
      <c r="DK113" s="801"/>
      <c r="DL113" s="802" t="s">
        <v>433</v>
      </c>
      <c r="DM113" s="800"/>
      <c r="DN113" s="800"/>
      <c r="DO113" s="800"/>
      <c r="DP113" s="801"/>
      <c r="DQ113" s="802" t="s">
        <v>433</v>
      </c>
      <c r="DR113" s="800"/>
      <c r="DS113" s="800"/>
      <c r="DT113" s="800"/>
      <c r="DU113" s="801"/>
      <c r="DV113" s="847" t="s">
        <v>433</v>
      </c>
      <c r="DW113" s="848"/>
      <c r="DX113" s="848"/>
      <c r="DY113" s="848"/>
      <c r="DZ113" s="849"/>
    </row>
    <row r="114" spans="1:130" s="226" customFormat="1" ht="26.25" customHeight="1">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113649</v>
      </c>
      <c r="AB114" s="800"/>
      <c r="AC114" s="800"/>
      <c r="AD114" s="800"/>
      <c r="AE114" s="801"/>
      <c r="AF114" s="802">
        <v>96280</v>
      </c>
      <c r="AG114" s="800"/>
      <c r="AH114" s="800"/>
      <c r="AI114" s="800"/>
      <c r="AJ114" s="801"/>
      <c r="AK114" s="802">
        <v>60324</v>
      </c>
      <c r="AL114" s="800"/>
      <c r="AM114" s="800"/>
      <c r="AN114" s="800"/>
      <c r="AO114" s="801"/>
      <c r="AP114" s="847">
        <v>0.9</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2583021</v>
      </c>
      <c r="BR114" s="837"/>
      <c r="BS114" s="837"/>
      <c r="BT114" s="837"/>
      <c r="BU114" s="837"/>
      <c r="BV114" s="837">
        <v>2733827</v>
      </c>
      <c r="BW114" s="837"/>
      <c r="BX114" s="837"/>
      <c r="BY114" s="837"/>
      <c r="BZ114" s="837"/>
      <c r="CA114" s="837">
        <v>2588659</v>
      </c>
      <c r="CB114" s="837"/>
      <c r="CC114" s="837"/>
      <c r="CD114" s="837"/>
      <c r="CE114" s="837"/>
      <c r="CF114" s="898">
        <v>40.700000000000003</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433</v>
      </c>
      <c r="DH114" s="800"/>
      <c r="DI114" s="800"/>
      <c r="DJ114" s="800"/>
      <c r="DK114" s="801"/>
      <c r="DL114" s="802" t="s">
        <v>434</v>
      </c>
      <c r="DM114" s="800"/>
      <c r="DN114" s="800"/>
      <c r="DO114" s="800"/>
      <c r="DP114" s="801"/>
      <c r="DQ114" s="802" t="s">
        <v>433</v>
      </c>
      <c r="DR114" s="800"/>
      <c r="DS114" s="800"/>
      <c r="DT114" s="800"/>
      <c r="DU114" s="801"/>
      <c r="DV114" s="847" t="s">
        <v>433</v>
      </c>
      <c r="DW114" s="848"/>
      <c r="DX114" s="848"/>
      <c r="DY114" s="848"/>
      <c r="DZ114" s="849"/>
    </row>
    <row r="115" spans="1:130" s="226" customFormat="1" ht="26.25" customHeight="1">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434</v>
      </c>
      <c r="AB115" s="946"/>
      <c r="AC115" s="946"/>
      <c r="AD115" s="946"/>
      <c r="AE115" s="947"/>
      <c r="AF115" s="948" t="s">
        <v>434</v>
      </c>
      <c r="AG115" s="946"/>
      <c r="AH115" s="946"/>
      <c r="AI115" s="946"/>
      <c r="AJ115" s="947"/>
      <c r="AK115" s="948" t="s">
        <v>434</v>
      </c>
      <c r="AL115" s="946"/>
      <c r="AM115" s="946"/>
      <c r="AN115" s="946"/>
      <c r="AO115" s="947"/>
      <c r="AP115" s="949" t="s">
        <v>434</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434</v>
      </c>
      <c r="BR115" s="837"/>
      <c r="BS115" s="837"/>
      <c r="BT115" s="837"/>
      <c r="BU115" s="837"/>
      <c r="BV115" s="837" t="s">
        <v>433</v>
      </c>
      <c r="BW115" s="837"/>
      <c r="BX115" s="837"/>
      <c r="BY115" s="837"/>
      <c r="BZ115" s="837"/>
      <c r="CA115" s="837" t="s">
        <v>433</v>
      </c>
      <c r="CB115" s="837"/>
      <c r="CC115" s="837"/>
      <c r="CD115" s="837"/>
      <c r="CE115" s="837"/>
      <c r="CF115" s="898" t="s">
        <v>433</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433</v>
      </c>
      <c r="DH115" s="800"/>
      <c r="DI115" s="800"/>
      <c r="DJ115" s="800"/>
      <c r="DK115" s="801"/>
      <c r="DL115" s="802" t="s">
        <v>434</v>
      </c>
      <c r="DM115" s="800"/>
      <c r="DN115" s="800"/>
      <c r="DO115" s="800"/>
      <c r="DP115" s="801"/>
      <c r="DQ115" s="802" t="s">
        <v>434</v>
      </c>
      <c r="DR115" s="800"/>
      <c r="DS115" s="800"/>
      <c r="DT115" s="800"/>
      <c r="DU115" s="801"/>
      <c r="DV115" s="847" t="s">
        <v>433</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434</v>
      </c>
      <c r="AB116" s="800"/>
      <c r="AC116" s="800"/>
      <c r="AD116" s="800"/>
      <c r="AE116" s="801"/>
      <c r="AF116" s="802">
        <v>31</v>
      </c>
      <c r="AG116" s="800"/>
      <c r="AH116" s="800"/>
      <c r="AI116" s="800"/>
      <c r="AJ116" s="801"/>
      <c r="AK116" s="802">
        <v>4</v>
      </c>
      <c r="AL116" s="800"/>
      <c r="AM116" s="800"/>
      <c r="AN116" s="800"/>
      <c r="AO116" s="801"/>
      <c r="AP116" s="847">
        <v>0</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433</v>
      </c>
      <c r="BR116" s="837"/>
      <c r="BS116" s="837"/>
      <c r="BT116" s="837"/>
      <c r="BU116" s="837"/>
      <c r="BV116" s="837" t="s">
        <v>433</v>
      </c>
      <c r="BW116" s="837"/>
      <c r="BX116" s="837"/>
      <c r="BY116" s="837"/>
      <c r="BZ116" s="837"/>
      <c r="CA116" s="837" t="s">
        <v>434</v>
      </c>
      <c r="CB116" s="837"/>
      <c r="CC116" s="837"/>
      <c r="CD116" s="837"/>
      <c r="CE116" s="837"/>
      <c r="CF116" s="898" t="s">
        <v>433</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434</v>
      </c>
      <c r="DH116" s="800"/>
      <c r="DI116" s="800"/>
      <c r="DJ116" s="800"/>
      <c r="DK116" s="801"/>
      <c r="DL116" s="802" t="s">
        <v>434</v>
      </c>
      <c r="DM116" s="800"/>
      <c r="DN116" s="800"/>
      <c r="DO116" s="800"/>
      <c r="DP116" s="801"/>
      <c r="DQ116" s="802" t="s">
        <v>434</v>
      </c>
      <c r="DR116" s="800"/>
      <c r="DS116" s="800"/>
      <c r="DT116" s="800"/>
      <c r="DU116" s="801"/>
      <c r="DV116" s="847" t="s">
        <v>434</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2412241</v>
      </c>
      <c r="AB117" s="932"/>
      <c r="AC117" s="932"/>
      <c r="AD117" s="932"/>
      <c r="AE117" s="933"/>
      <c r="AF117" s="934">
        <v>2307357</v>
      </c>
      <c r="AG117" s="932"/>
      <c r="AH117" s="932"/>
      <c r="AI117" s="932"/>
      <c r="AJ117" s="933"/>
      <c r="AK117" s="934">
        <v>2313397</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384</v>
      </c>
      <c r="BR117" s="837"/>
      <c r="BS117" s="837"/>
      <c r="BT117" s="837"/>
      <c r="BU117" s="837"/>
      <c r="BV117" s="837" t="s">
        <v>456</v>
      </c>
      <c r="BW117" s="837"/>
      <c r="BX117" s="837"/>
      <c r="BY117" s="837"/>
      <c r="BZ117" s="837"/>
      <c r="CA117" s="837" t="s">
        <v>122</v>
      </c>
      <c r="CB117" s="837"/>
      <c r="CC117" s="837"/>
      <c r="CD117" s="837"/>
      <c r="CE117" s="837"/>
      <c r="CF117" s="898" t="s">
        <v>457</v>
      </c>
      <c r="CG117" s="899"/>
      <c r="CH117" s="899"/>
      <c r="CI117" s="899"/>
      <c r="CJ117" s="899"/>
      <c r="CK117" s="954"/>
      <c r="CL117" s="841"/>
      <c r="CM117" s="844" t="s">
        <v>458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456</v>
      </c>
      <c r="DR117" s="800"/>
      <c r="DS117" s="800"/>
      <c r="DT117" s="800"/>
      <c r="DU117" s="801"/>
      <c r="DV117" s="847" t="s">
        <v>122</v>
      </c>
      <c r="DW117" s="848"/>
      <c r="DX117" s="848"/>
      <c r="DY117" s="848"/>
      <c r="DZ117" s="849"/>
    </row>
    <row r="118" spans="1:130" s="226" customFormat="1" ht="26.25" customHeight="1">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300</v>
      </c>
      <c r="AG118" s="925"/>
      <c r="AH118" s="925"/>
      <c r="AI118" s="925"/>
      <c r="AJ118" s="926"/>
      <c r="AK118" s="927" t="s">
        <v>299</v>
      </c>
      <c r="AL118" s="925"/>
      <c r="AM118" s="925"/>
      <c r="AN118" s="925"/>
      <c r="AO118" s="926"/>
      <c r="AP118" s="928" t="s">
        <v>427</v>
      </c>
      <c r="AQ118" s="929"/>
      <c r="AR118" s="929"/>
      <c r="AS118" s="929"/>
      <c r="AT118" s="930"/>
      <c r="AU118" s="959"/>
      <c r="AV118" s="960"/>
      <c r="AW118" s="960"/>
      <c r="AX118" s="960"/>
      <c r="AY118" s="960"/>
      <c r="AZ118" s="902" t="s">
        <v>459</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122</v>
      </c>
      <c r="BW118" s="868"/>
      <c r="BX118" s="868"/>
      <c r="BY118" s="868"/>
      <c r="BZ118" s="868"/>
      <c r="CA118" s="868" t="s">
        <v>122</v>
      </c>
      <c r="CB118" s="868"/>
      <c r="CC118" s="868"/>
      <c r="CD118" s="868"/>
      <c r="CE118" s="868"/>
      <c r="CF118" s="898" t="s">
        <v>456</v>
      </c>
      <c r="CG118" s="899"/>
      <c r="CH118" s="899"/>
      <c r="CI118" s="899"/>
      <c r="CJ118" s="899"/>
      <c r="CK118" s="954"/>
      <c r="CL118" s="841"/>
      <c r="CM118" s="844" t="s">
        <v>460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456</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122</v>
      </c>
      <c r="AB119" s="918"/>
      <c r="AC119" s="918"/>
      <c r="AD119" s="918"/>
      <c r="AE119" s="919"/>
      <c r="AF119" s="920" t="s">
        <v>461</v>
      </c>
      <c r="AG119" s="918"/>
      <c r="AH119" s="918"/>
      <c r="AI119" s="918"/>
      <c r="AJ119" s="919"/>
      <c r="AK119" s="920" t="s">
        <v>122</v>
      </c>
      <c r="AL119" s="918"/>
      <c r="AM119" s="918"/>
      <c r="AN119" s="918"/>
      <c r="AO119" s="919"/>
      <c r="AP119" s="921" t="s">
        <v>456</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462</v>
      </c>
      <c r="BP119" s="901"/>
      <c r="BQ119" s="905">
        <v>25120151</v>
      </c>
      <c r="BR119" s="868"/>
      <c r="BS119" s="868"/>
      <c r="BT119" s="868"/>
      <c r="BU119" s="868"/>
      <c r="BV119" s="868">
        <v>24687065</v>
      </c>
      <c r="BW119" s="868"/>
      <c r="BX119" s="868"/>
      <c r="BY119" s="868"/>
      <c r="BZ119" s="868"/>
      <c r="CA119" s="868">
        <v>24851073</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122</v>
      </c>
      <c r="DH119" s="783"/>
      <c r="DI119" s="783"/>
      <c r="DJ119" s="783"/>
      <c r="DK119" s="784"/>
      <c r="DL119" s="785" t="s">
        <v>461</v>
      </c>
      <c r="DM119" s="783"/>
      <c r="DN119" s="783"/>
      <c r="DO119" s="783"/>
      <c r="DP119" s="784"/>
      <c r="DQ119" s="785" t="s">
        <v>122</v>
      </c>
      <c r="DR119" s="783"/>
      <c r="DS119" s="783"/>
      <c r="DT119" s="783"/>
      <c r="DU119" s="784"/>
      <c r="DV119" s="871" t="s">
        <v>122</v>
      </c>
      <c r="DW119" s="872"/>
      <c r="DX119" s="872"/>
      <c r="DY119" s="872"/>
      <c r="DZ119" s="873"/>
    </row>
    <row r="120" spans="1:130" s="226" customFormat="1" ht="26.25" customHeight="1">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461</v>
      </c>
      <c r="AG120" s="800"/>
      <c r="AH120" s="800"/>
      <c r="AI120" s="800"/>
      <c r="AJ120" s="801"/>
      <c r="AK120" s="802" t="s">
        <v>461</v>
      </c>
      <c r="AL120" s="800"/>
      <c r="AM120" s="800"/>
      <c r="AN120" s="800"/>
      <c r="AO120" s="801"/>
      <c r="AP120" s="847" t="s">
        <v>457</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3147041</v>
      </c>
      <c r="BR120" s="865"/>
      <c r="BS120" s="865"/>
      <c r="BT120" s="865"/>
      <c r="BU120" s="865"/>
      <c r="BV120" s="865">
        <v>3529056</v>
      </c>
      <c r="BW120" s="865"/>
      <c r="BX120" s="865"/>
      <c r="BY120" s="865"/>
      <c r="BZ120" s="865"/>
      <c r="CA120" s="865">
        <v>3928738</v>
      </c>
      <c r="CB120" s="865"/>
      <c r="CC120" s="865"/>
      <c r="CD120" s="865"/>
      <c r="CE120" s="865"/>
      <c r="CF120" s="889">
        <v>61.8</v>
      </c>
      <c r="CG120" s="890"/>
      <c r="CH120" s="890"/>
      <c r="CI120" s="890"/>
      <c r="CJ120" s="890"/>
      <c r="CK120" s="891" t="s">
        <v>466</v>
      </c>
      <c r="CL120" s="875"/>
      <c r="CM120" s="875"/>
      <c r="CN120" s="875"/>
      <c r="CO120" s="876"/>
      <c r="CP120" s="895" t="s">
        <v>467</v>
      </c>
      <c r="CQ120" s="896"/>
      <c r="CR120" s="896"/>
      <c r="CS120" s="896"/>
      <c r="CT120" s="896"/>
      <c r="CU120" s="896"/>
      <c r="CV120" s="896"/>
      <c r="CW120" s="896"/>
      <c r="CX120" s="896"/>
      <c r="CY120" s="896"/>
      <c r="CZ120" s="896"/>
      <c r="DA120" s="896"/>
      <c r="DB120" s="896"/>
      <c r="DC120" s="896"/>
      <c r="DD120" s="896"/>
      <c r="DE120" s="896"/>
      <c r="DF120" s="897"/>
      <c r="DG120" s="884">
        <v>3673974</v>
      </c>
      <c r="DH120" s="865"/>
      <c r="DI120" s="865"/>
      <c r="DJ120" s="865"/>
      <c r="DK120" s="865"/>
      <c r="DL120" s="865">
        <v>3553632</v>
      </c>
      <c r="DM120" s="865"/>
      <c r="DN120" s="865"/>
      <c r="DO120" s="865"/>
      <c r="DP120" s="865"/>
      <c r="DQ120" s="865">
        <v>3861047</v>
      </c>
      <c r="DR120" s="865"/>
      <c r="DS120" s="865"/>
      <c r="DT120" s="865"/>
      <c r="DU120" s="865"/>
      <c r="DV120" s="866">
        <v>60.7</v>
      </c>
      <c r="DW120" s="866"/>
      <c r="DX120" s="866"/>
      <c r="DY120" s="866"/>
      <c r="DZ120" s="867"/>
    </row>
    <row r="121" spans="1:130" s="226" customFormat="1" ht="26.25" customHeight="1">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456</v>
      </c>
      <c r="AG121" s="800"/>
      <c r="AH121" s="800"/>
      <c r="AI121" s="800"/>
      <c r="AJ121" s="801"/>
      <c r="AK121" s="802" t="s">
        <v>122</v>
      </c>
      <c r="AL121" s="800"/>
      <c r="AM121" s="800"/>
      <c r="AN121" s="800"/>
      <c r="AO121" s="801"/>
      <c r="AP121" s="847" t="s">
        <v>461</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1360161</v>
      </c>
      <c r="BR121" s="837"/>
      <c r="BS121" s="837"/>
      <c r="BT121" s="837"/>
      <c r="BU121" s="837"/>
      <c r="BV121" s="837">
        <v>1301990</v>
      </c>
      <c r="BW121" s="837"/>
      <c r="BX121" s="837"/>
      <c r="BY121" s="837"/>
      <c r="BZ121" s="837"/>
      <c r="CA121" s="837">
        <v>1241188</v>
      </c>
      <c r="CB121" s="837"/>
      <c r="CC121" s="837"/>
      <c r="CD121" s="837"/>
      <c r="CE121" s="837"/>
      <c r="CF121" s="898">
        <v>19.5</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v>411933</v>
      </c>
      <c r="DH121" s="837"/>
      <c r="DI121" s="837"/>
      <c r="DJ121" s="837"/>
      <c r="DK121" s="837"/>
      <c r="DL121" s="837">
        <v>297400</v>
      </c>
      <c r="DM121" s="837"/>
      <c r="DN121" s="837"/>
      <c r="DO121" s="837"/>
      <c r="DP121" s="837"/>
      <c r="DQ121" s="837">
        <v>171062</v>
      </c>
      <c r="DR121" s="837"/>
      <c r="DS121" s="837"/>
      <c r="DT121" s="837"/>
      <c r="DU121" s="837"/>
      <c r="DV121" s="814">
        <v>2.7</v>
      </c>
      <c r="DW121" s="814"/>
      <c r="DX121" s="814"/>
      <c r="DY121" s="814"/>
      <c r="DZ121" s="815"/>
    </row>
    <row r="122" spans="1:130" s="226" customFormat="1" ht="26.25" customHeight="1">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384</v>
      </c>
      <c r="AB122" s="800"/>
      <c r="AC122" s="800"/>
      <c r="AD122" s="800"/>
      <c r="AE122" s="801"/>
      <c r="AF122" s="802" t="s">
        <v>456</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11826414</v>
      </c>
      <c r="BR122" s="868"/>
      <c r="BS122" s="868"/>
      <c r="BT122" s="868"/>
      <c r="BU122" s="868"/>
      <c r="BV122" s="868">
        <v>11896114</v>
      </c>
      <c r="BW122" s="868"/>
      <c r="BX122" s="868"/>
      <c r="BY122" s="868"/>
      <c r="BZ122" s="868"/>
      <c r="CA122" s="868">
        <v>11535950</v>
      </c>
      <c r="CB122" s="868"/>
      <c r="CC122" s="868"/>
      <c r="CD122" s="868"/>
      <c r="CE122" s="868"/>
      <c r="CF122" s="869">
        <v>181.5</v>
      </c>
      <c r="CG122" s="870"/>
      <c r="CH122" s="870"/>
      <c r="CI122" s="870"/>
      <c r="CJ122" s="870"/>
      <c r="CK122" s="892"/>
      <c r="CL122" s="878"/>
      <c r="CM122" s="878"/>
      <c r="CN122" s="878"/>
      <c r="CO122" s="879"/>
      <c r="CP122" s="858" t="s">
        <v>403</v>
      </c>
      <c r="CQ122" s="859"/>
      <c r="CR122" s="859"/>
      <c r="CS122" s="859"/>
      <c r="CT122" s="859"/>
      <c r="CU122" s="859"/>
      <c r="CV122" s="859"/>
      <c r="CW122" s="859"/>
      <c r="CX122" s="859"/>
      <c r="CY122" s="859"/>
      <c r="CZ122" s="859"/>
      <c r="DA122" s="859"/>
      <c r="DB122" s="859"/>
      <c r="DC122" s="859"/>
      <c r="DD122" s="859"/>
      <c r="DE122" s="859"/>
      <c r="DF122" s="860"/>
      <c r="DG122" s="836" t="s">
        <v>122</v>
      </c>
      <c r="DH122" s="837"/>
      <c r="DI122" s="837"/>
      <c r="DJ122" s="837"/>
      <c r="DK122" s="837"/>
      <c r="DL122" s="837" t="s">
        <v>122</v>
      </c>
      <c r="DM122" s="837"/>
      <c r="DN122" s="837"/>
      <c r="DO122" s="837"/>
      <c r="DP122" s="837"/>
      <c r="DQ122" s="837" t="s">
        <v>122</v>
      </c>
      <c r="DR122" s="837"/>
      <c r="DS122" s="837"/>
      <c r="DT122" s="837"/>
      <c r="DU122" s="837"/>
      <c r="DV122" s="814" t="s">
        <v>384</v>
      </c>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457</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472</v>
      </c>
      <c r="BP123" s="901"/>
      <c r="BQ123" s="855">
        <v>16333616</v>
      </c>
      <c r="BR123" s="856"/>
      <c r="BS123" s="856"/>
      <c r="BT123" s="856"/>
      <c r="BU123" s="856"/>
      <c r="BV123" s="856">
        <v>16727160</v>
      </c>
      <c r="BW123" s="856"/>
      <c r="BX123" s="856"/>
      <c r="BY123" s="856"/>
      <c r="BZ123" s="856"/>
      <c r="CA123" s="856">
        <v>16705876</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458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122</v>
      </c>
      <c r="AG124" s="800"/>
      <c r="AH124" s="800"/>
      <c r="AI124" s="800"/>
      <c r="AJ124" s="801"/>
      <c r="AK124" s="802" t="s">
        <v>122</v>
      </c>
      <c r="AL124" s="800"/>
      <c r="AM124" s="800"/>
      <c r="AN124" s="800"/>
      <c r="AO124" s="801"/>
      <c r="AP124" s="847" t="s">
        <v>122</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135.30000000000001</v>
      </c>
      <c r="BR124" s="854"/>
      <c r="BS124" s="854"/>
      <c r="BT124" s="854"/>
      <c r="BU124" s="854"/>
      <c r="BV124" s="854">
        <v>125.9</v>
      </c>
      <c r="BW124" s="854"/>
      <c r="BX124" s="854"/>
      <c r="BY124" s="854"/>
      <c r="BZ124" s="854"/>
      <c r="CA124" s="854">
        <v>128.1</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t="s">
        <v>461</v>
      </c>
      <c r="DH124" s="783"/>
      <c r="DI124" s="783"/>
      <c r="DJ124" s="783"/>
      <c r="DK124" s="784"/>
      <c r="DL124" s="785" t="s">
        <v>122</v>
      </c>
      <c r="DM124" s="783"/>
      <c r="DN124" s="783"/>
      <c r="DO124" s="783"/>
      <c r="DP124" s="784"/>
      <c r="DQ124" s="785" t="s">
        <v>122</v>
      </c>
      <c r="DR124" s="783"/>
      <c r="DS124" s="783"/>
      <c r="DT124" s="783"/>
      <c r="DU124" s="784"/>
      <c r="DV124" s="871" t="s">
        <v>122</v>
      </c>
      <c r="DW124" s="872"/>
      <c r="DX124" s="872"/>
      <c r="DY124" s="872"/>
      <c r="DZ124" s="873"/>
    </row>
    <row r="125" spans="1:130" s="226" customFormat="1" ht="26.25" customHeight="1">
      <c r="A125" s="840"/>
      <c r="B125" s="841"/>
      <c r="C125" s="844" t="s">
        <v>460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122</v>
      </c>
      <c r="AG125" s="800"/>
      <c r="AH125" s="800"/>
      <c r="AI125" s="800"/>
      <c r="AJ125" s="801"/>
      <c r="AK125" s="802" t="s">
        <v>122</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122</v>
      </c>
      <c r="DM125" s="865"/>
      <c r="DN125" s="865"/>
      <c r="DO125" s="865"/>
      <c r="DP125" s="865"/>
      <c r="DQ125" s="865" t="s">
        <v>122</v>
      </c>
      <c r="DR125" s="865"/>
      <c r="DS125" s="865"/>
      <c r="DT125" s="865"/>
      <c r="DU125" s="865"/>
      <c r="DV125" s="866" t="s">
        <v>122</v>
      </c>
      <c r="DW125" s="866"/>
      <c r="DX125" s="866"/>
      <c r="DY125" s="866"/>
      <c r="DZ125" s="867"/>
    </row>
    <row r="126" spans="1:130" s="226" customFormat="1" ht="26.25" customHeight="1" thickBot="1">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122</v>
      </c>
      <c r="AB126" s="800"/>
      <c r="AC126" s="800"/>
      <c r="AD126" s="800"/>
      <c r="AE126" s="801"/>
      <c r="AF126" s="802" t="s">
        <v>122</v>
      </c>
      <c r="AG126" s="800"/>
      <c r="AH126" s="800"/>
      <c r="AI126" s="800"/>
      <c r="AJ126" s="801"/>
      <c r="AK126" s="802" t="s">
        <v>122</v>
      </c>
      <c r="AL126" s="800"/>
      <c r="AM126" s="800"/>
      <c r="AN126" s="800"/>
      <c r="AO126" s="801"/>
      <c r="AP126" s="847" t="s">
        <v>122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t="s">
        <v>457</v>
      </c>
      <c r="DH126" s="837"/>
      <c r="DI126" s="837"/>
      <c r="DJ126" s="837"/>
      <c r="DK126" s="837"/>
      <c r="DL126" s="837" t="s">
        <v>122</v>
      </c>
      <c r="DM126" s="837"/>
      <c r="DN126" s="837"/>
      <c r="DO126" s="837"/>
      <c r="DP126" s="837"/>
      <c r="DQ126" s="837" t="s">
        <v>122</v>
      </c>
      <c r="DR126" s="837"/>
      <c r="DS126" s="837"/>
      <c r="DT126" s="837"/>
      <c r="DU126" s="837"/>
      <c r="DV126" s="814" t="s">
        <v>122</v>
      </c>
      <c r="DW126" s="814"/>
      <c r="DX126" s="814"/>
      <c r="DY126" s="814"/>
      <c r="DZ126" s="815"/>
    </row>
    <row r="127" spans="1:130" s="226" customFormat="1" ht="26.25" customHeight="1">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122</v>
      </c>
      <c r="AB127" s="800"/>
      <c r="AC127" s="800"/>
      <c r="AD127" s="800"/>
      <c r="AE127" s="801"/>
      <c r="AF127" s="802" t="s">
        <v>122</v>
      </c>
      <c r="AG127" s="800"/>
      <c r="AH127" s="800"/>
      <c r="AI127" s="800"/>
      <c r="AJ127" s="801"/>
      <c r="AK127" s="802" t="s">
        <v>122</v>
      </c>
      <c r="AL127" s="800"/>
      <c r="AM127" s="800"/>
      <c r="AN127" s="800"/>
      <c r="AO127" s="801"/>
      <c r="AP127" s="847" t="s">
        <v>122</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122</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247508</v>
      </c>
      <c r="AB128" s="821"/>
      <c r="AC128" s="821"/>
      <c r="AD128" s="821"/>
      <c r="AE128" s="822"/>
      <c r="AF128" s="823">
        <v>247777</v>
      </c>
      <c r="AG128" s="821"/>
      <c r="AH128" s="821"/>
      <c r="AI128" s="821"/>
      <c r="AJ128" s="822"/>
      <c r="AK128" s="823">
        <v>227333</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457</v>
      </c>
      <c r="BG128" s="807"/>
      <c r="BH128" s="807"/>
      <c r="BI128" s="807"/>
      <c r="BJ128" s="807"/>
      <c r="BK128" s="807"/>
      <c r="BL128" s="830"/>
      <c r="BM128" s="806">
        <v>13.86</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487</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7803471</v>
      </c>
      <c r="AB129" s="800"/>
      <c r="AC129" s="800"/>
      <c r="AD129" s="800"/>
      <c r="AE129" s="801"/>
      <c r="AF129" s="802">
        <v>7540970</v>
      </c>
      <c r="AG129" s="800"/>
      <c r="AH129" s="800"/>
      <c r="AI129" s="800"/>
      <c r="AJ129" s="801"/>
      <c r="AK129" s="802">
        <v>7583080</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122</v>
      </c>
      <c r="BG129" s="790"/>
      <c r="BH129" s="790"/>
      <c r="BI129" s="790"/>
      <c r="BJ129" s="790"/>
      <c r="BK129" s="790"/>
      <c r="BL129" s="791"/>
      <c r="BM129" s="789">
        <v>18.86</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1311751</v>
      </c>
      <c r="AB130" s="800"/>
      <c r="AC130" s="800"/>
      <c r="AD130" s="800"/>
      <c r="AE130" s="801"/>
      <c r="AF130" s="802">
        <v>1219169</v>
      </c>
      <c r="AG130" s="800"/>
      <c r="AH130" s="800"/>
      <c r="AI130" s="800"/>
      <c r="AJ130" s="801"/>
      <c r="AK130" s="802">
        <v>1227022</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13.3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6491720</v>
      </c>
      <c r="AB131" s="783"/>
      <c r="AC131" s="783"/>
      <c r="AD131" s="783"/>
      <c r="AE131" s="784"/>
      <c r="AF131" s="785">
        <v>6321801</v>
      </c>
      <c r="AG131" s="783"/>
      <c r="AH131" s="783"/>
      <c r="AI131" s="783"/>
      <c r="AJ131" s="784"/>
      <c r="AK131" s="785">
        <v>6356058</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v>128.1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496</v>
      </c>
      <c r="W132" s="760"/>
      <c r="X132" s="760"/>
      <c r="Y132" s="760"/>
      <c r="Z132" s="761"/>
      <c r="AA132" s="762">
        <v>13.139537750000001</v>
      </c>
      <c r="AB132" s="763"/>
      <c r="AC132" s="763"/>
      <c r="AD132" s="763"/>
      <c r="AE132" s="764"/>
      <c r="AF132" s="765">
        <v>13.293854079999999</v>
      </c>
      <c r="AG132" s="763"/>
      <c r="AH132" s="763"/>
      <c r="AI132" s="763"/>
      <c r="AJ132" s="764"/>
      <c r="AK132" s="765">
        <v>13.51532664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497</v>
      </c>
      <c r="W133" s="739"/>
      <c r="X133" s="739"/>
      <c r="Y133" s="739"/>
      <c r="Z133" s="740"/>
      <c r="AA133" s="741">
        <v>14.9</v>
      </c>
      <c r="AB133" s="742"/>
      <c r="AC133" s="742"/>
      <c r="AD133" s="742"/>
      <c r="AE133" s="743"/>
      <c r="AF133" s="741">
        <v>14</v>
      </c>
      <c r="AG133" s="742"/>
      <c r="AH133" s="742"/>
      <c r="AI133" s="742"/>
      <c r="AJ133" s="743"/>
      <c r="AK133" s="741">
        <v>13.3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0k2aeO4MrSUqEykrUtdxOoq2e2uzM3a/TyObOFJ3LHE6E073FRBqW/xVqpjpq86LU8duw3W9weKSx140JRXXQ==" saltValue="WyniNG8nDY34BJCpeYZa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uvSrUfXGty3ffnBWTUVetL8eXGJV/1M90NjseHiMstH0fZt6F5n9PIwWWcb5ee4drSj9cXQ+qWtFrgCbr67Zg==" saltValue="FRj7YTvCZdk2xWlN/IbB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WiXE88nmj6vUM447oWac5zYfVnTkL0KFNi8YaxBboHJp7WTwEuS2lSlCnoFJpMWG0DULfPF8l6UYrq2o4Slkw==" saltValue="WU8FJTfj/2YXiELaK7w6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zoomScaleNormal="100"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506</v>
      </c>
      <c r="AL9" s="1169"/>
      <c r="AM9" s="1169"/>
      <c r="AN9" s="1170"/>
      <c r="AO9" s="292">
        <v>2391834</v>
      </c>
      <c r="AP9" s="292">
        <v>90292</v>
      </c>
      <c r="AQ9" s="293">
        <v>69000</v>
      </c>
      <c r="AR9" s="294">
        <v>30.9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507</v>
      </c>
      <c r="AL10" s="1169"/>
      <c r="AM10" s="1169"/>
      <c r="AN10" s="1170"/>
      <c r="AO10" s="295">
        <v>224780</v>
      </c>
      <c r="AP10" s="295">
        <v>8485</v>
      </c>
      <c r="AQ10" s="296">
        <v>7980</v>
      </c>
      <c r="AR10" s="297">
        <v>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508</v>
      </c>
      <c r="AL11" s="1169"/>
      <c r="AM11" s="1169"/>
      <c r="AN11" s="1170"/>
      <c r="AO11" s="295">
        <v>305047</v>
      </c>
      <c r="AP11" s="295">
        <v>11516</v>
      </c>
      <c r="AQ11" s="296">
        <v>8263</v>
      </c>
      <c r="AR11" s="297">
        <v>39.4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509</v>
      </c>
      <c r="AL12" s="1169"/>
      <c r="AM12" s="1169"/>
      <c r="AN12" s="1170"/>
      <c r="AO12" s="295" t="s">
        <v>510</v>
      </c>
      <c r="AP12" s="295" t="s">
        <v>510</v>
      </c>
      <c r="AQ12" s="296">
        <v>1174</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511</v>
      </c>
      <c r="AL13" s="1169"/>
      <c r="AM13" s="1169"/>
      <c r="AN13" s="1170"/>
      <c r="AO13" s="295" t="s">
        <v>510</v>
      </c>
      <c r="AP13" s="295" t="s">
        <v>510</v>
      </c>
      <c r="AQ13" s="296">
        <v>18</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512</v>
      </c>
      <c r="AL14" s="1169"/>
      <c r="AM14" s="1169"/>
      <c r="AN14" s="1170"/>
      <c r="AO14" s="295">
        <v>99340</v>
      </c>
      <c r="AP14" s="295">
        <v>3750</v>
      </c>
      <c r="AQ14" s="296">
        <v>2909</v>
      </c>
      <c r="AR14" s="297">
        <v>28.9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513</v>
      </c>
      <c r="AL15" s="1169"/>
      <c r="AM15" s="1169"/>
      <c r="AN15" s="1170"/>
      <c r="AO15" s="295">
        <v>135349</v>
      </c>
      <c r="AP15" s="295">
        <v>5109</v>
      </c>
      <c r="AQ15" s="296">
        <v>1519</v>
      </c>
      <c r="AR15" s="297">
        <v>236.3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514</v>
      </c>
      <c r="AL16" s="1172"/>
      <c r="AM16" s="1172"/>
      <c r="AN16" s="1173"/>
      <c r="AO16" s="295">
        <v>-125729</v>
      </c>
      <c r="AP16" s="295">
        <v>-4746</v>
      </c>
      <c r="AQ16" s="296">
        <v>-6242</v>
      </c>
      <c r="AR16" s="297">
        <v>-24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3030621</v>
      </c>
      <c r="AP17" s="295">
        <v>114406</v>
      </c>
      <c r="AQ17" s="296">
        <v>84621</v>
      </c>
      <c r="AR17" s="297">
        <v>35.200000000000003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519</v>
      </c>
      <c r="AL21" s="1166"/>
      <c r="AM21" s="1166"/>
      <c r="AN21" s="1167"/>
      <c r="AO21" s="307">
        <v>10.61</v>
      </c>
      <c r="AP21" s="308">
        <v>8.0399999999999991</v>
      </c>
      <c r="AQ21" s="309">
        <v>2.57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520</v>
      </c>
      <c r="AL22" s="1166"/>
      <c r="AM22" s="1166"/>
      <c r="AN22" s="1167"/>
      <c r="AO22" s="312">
        <v>98.5</v>
      </c>
      <c r="AP22" s="313">
        <v>97.7</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525</v>
      </c>
      <c r="AL32" s="1157"/>
      <c r="AM32" s="1157"/>
      <c r="AN32" s="1158"/>
      <c r="AO32" s="322">
        <v>1889543</v>
      </c>
      <c r="AP32" s="322">
        <v>71330</v>
      </c>
      <c r="AQ32" s="323">
        <v>49627</v>
      </c>
      <c r="AR32" s="324">
        <v>43.7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526</v>
      </c>
      <c r="AL33" s="1157"/>
      <c r="AM33" s="1157"/>
      <c r="AN33" s="1158"/>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527</v>
      </c>
      <c r="AL34" s="1157"/>
      <c r="AM34" s="1157"/>
      <c r="AN34" s="1158"/>
      <c r="AO34" s="322" t="s">
        <v>510</v>
      </c>
      <c r="AP34" s="322" t="s">
        <v>510</v>
      </c>
      <c r="AQ34" s="323">
        <v>64</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528</v>
      </c>
      <c r="AL35" s="1157"/>
      <c r="AM35" s="1157"/>
      <c r="AN35" s="1158"/>
      <c r="AO35" s="322">
        <v>363526</v>
      </c>
      <c r="AP35" s="322">
        <v>13723</v>
      </c>
      <c r="AQ35" s="323">
        <v>20466</v>
      </c>
      <c r="AR35" s="324">
        <v>-32.9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529</v>
      </c>
      <c r="AL36" s="1157"/>
      <c r="AM36" s="1157"/>
      <c r="AN36" s="1158"/>
      <c r="AO36" s="322">
        <v>60324</v>
      </c>
      <c r="AP36" s="322">
        <v>2277</v>
      </c>
      <c r="AQ36" s="323">
        <v>2860</v>
      </c>
      <c r="AR36" s="324">
        <v>-20.399999999999999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530</v>
      </c>
      <c r="AL37" s="1157"/>
      <c r="AM37" s="1157"/>
      <c r="AN37" s="1158"/>
      <c r="AO37" s="322" t="s">
        <v>510</v>
      </c>
      <c r="AP37" s="322" t="s">
        <v>510</v>
      </c>
      <c r="AQ37" s="323">
        <v>677</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531</v>
      </c>
      <c r="AL38" s="1160"/>
      <c r="AM38" s="1160"/>
      <c r="AN38" s="1161"/>
      <c r="AO38" s="325">
        <v>4</v>
      </c>
      <c r="AP38" s="325">
        <v>0</v>
      </c>
      <c r="AQ38" s="326">
        <v>4</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532</v>
      </c>
      <c r="AL39" s="1160"/>
      <c r="AM39" s="1160"/>
      <c r="AN39" s="1161"/>
      <c r="AO39" s="322">
        <v>-227333</v>
      </c>
      <c r="AP39" s="322">
        <v>-8582</v>
      </c>
      <c r="AQ39" s="323">
        <v>-4704</v>
      </c>
      <c r="AR39" s="324">
        <v>82.4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533</v>
      </c>
      <c r="AL40" s="1157"/>
      <c r="AM40" s="1157"/>
      <c r="AN40" s="1158"/>
      <c r="AO40" s="322">
        <v>-1227022</v>
      </c>
      <c r="AP40" s="322">
        <v>-46320</v>
      </c>
      <c r="AQ40" s="323">
        <v>-47177</v>
      </c>
      <c r="AR40" s="324">
        <v>-1.8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859042</v>
      </c>
      <c r="AP41" s="322">
        <v>32429</v>
      </c>
      <c r="AQ41" s="323">
        <v>21817</v>
      </c>
      <c r="AR41" s="324">
        <v>48.6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501</v>
      </c>
      <c r="AN49" s="1151" t="s">
        <v>537</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917238</v>
      </c>
      <c r="AN51" s="344">
        <v>32191</v>
      </c>
      <c r="AO51" s="345">
        <v>103</v>
      </c>
      <c r="AP51" s="346">
        <v>90961</v>
      </c>
      <c r="AQ51" s="347">
        <v>20.100000000000001</v>
      </c>
      <c r="AR51" s="348">
        <v>82.9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601273</v>
      </c>
      <c r="AN52" s="352">
        <v>21102</v>
      </c>
      <c r="AO52" s="353">
        <v>137.6</v>
      </c>
      <c r="AP52" s="354">
        <v>37720</v>
      </c>
      <c r="AQ52" s="355">
        <v>7.1</v>
      </c>
      <c r="AR52" s="356">
        <v>130.5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1458363</v>
      </c>
      <c r="AN53" s="344">
        <v>52123</v>
      </c>
      <c r="AO53" s="345">
        <v>61.9</v>
      </c>
      <c r="AP53" s="346">
        <v>106614</v>
      </c>
      <c r="AQ53" s="347">
        <v>17.2</v>
      </c>
      <c r="AR53" s="348">
        <v>44.7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732047</v>
      </c>
      <c r="AN54" s="352">
        <v>26164</v>
      </c>
      <c r="AO54" s="353">
        <v>24</v>
      </c>
      <c r="AP54" s="354">
        <v>45545</v>
      </c>
      <c r="AQ54" s="355">
        <v>20.7</v>
      </c>
      <c r="AR54" s="356">
        <v>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1010263</v>
      </c>
      <c r="AN55" s="344">
        <v>36782</v>
      </c>
      <c r="AO55" s="345">
        <v>-29.4</v>
      </c>
      <c r="AP55" s="346">
        <v>81768</v>
      </c>
      <c r="AQ55" s="347">
        <v>-23.3</v>
      </c>
      <c r="AR55" s="348">
        <v>-6.1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395921</v>
      </c>
      <c r="AN56" s="352">
        <v>14415</v>
      </c>
      <c r="AO56" s="353">
        <v>-44.9</v>
      </c>
      <c r="AP56" s="354">
        <v>37917</v>
      </c>
      <c r="AQ56" s="355">
        <v>-16.7</v>
      </c>
      <c r="AR56" s="356">
        <v>-28.2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866795</v>
      </c>
      <c r="AN57" s="344">
        <v>32026</v>
      </c>
      <c r="AO57" s="345">
        <v>-12.9</v>
      </c>
      <c r="AP57" s="346">
        <v>65876</v>
      </c>
      <c r="AQ57" s="347">
        <v>-19.399999999999999</v>
      </c>
      <c r="AR57" s="348">
        <v>6.5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627725</v>
      </c>
      <c r="AN58" s="352">
        <v>23193</v>
      </c>
      <c r="AO58" s="353">
        <v>60.9</v>
      </c>
      <c r="AP58" s="354">
        <v>36484</v>
      </c>
      <c r="AQ58" s="355">
        <v>-3.8</v>
      </c>
      <c r="AR58" s="356">
        <v>64.7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1562751</v>
      </c>
      <c r="AN59" s="344">
        <v>58994</v>
      </c>
      <c r="AO59" s="345">
        <v>84.2</v>
      </c>
      <c r="AP59" s="346">
        <v>68468</v>
      </c>
      <c r="AQ59" s="347">
        <v>3.9</v>
      </c>
      <c r="AR59" s="348">
        <v>80.3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1068625</v>
      </c>
      <c r="AN60" s="352">
        <v>40341</v>
      </c>
      <c r="AO60" s="353">
        <v>73.900000000000006</v>
      </c>
      <c r="AP60" s="354">
        <v>34140</v>
      </c>
      <c r="AQ60" s="355">
        <v>-6.4</v>
      </c>
      <c r="AR60" s="356">
        <v>80.3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1163082</v>
      </c>
      <c r="AN61" s="359">
        <v>42423</v>
      </c>
      <c r="AO61" s="360">
        <v>41.4</v>
      </c>
      <c r="AP61" s="361">
        <v>82737</v>
      </c>
      <c r="AQ61" s="362">
        <v>-0.3</v>
      </c>
      <c r="AR61" s="348">
        <v>41.7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685118</v>
      </c>
      <c r="AN62" s="352">
        <v>25043</v>
      </c>
      <c r="AO62" s="353">
        <v>50.3</v>
      </c>
      <c r="AP62" s="354">
        <v>38361</v>
      </c>
      <c r="AQ62" s="355">
        <v>0.2</v>
      </c>
      <c r="AR62" s="356">
        <v>50.1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jr6AStfMMNyp7JKd+QFaER2KJvBQK+T1Ksf1R+cH8hWs13PmN9A4xSZ0GOmKInoZqZcN9xm7SSsdr2qvSm7PA==" saltValue="cFbh2MwhdRZO3L9TlgLV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UTsxsmYLBRINk+hwMPxaUFM7JhaUEjDV7J/+5lCwHI0QspnwHp8gXvDwhsEdQ9bUbmR6bvibxk5nuT7i1TaHg==" saltValue="xVG5y7MuwJ0xdmw4iCJZ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nQIsQ/HnQStoT4gkL+CXmZv/4eBjnar8J6IC/SaiRpGOZDhvGplaD6CjOaHyYaZLdHBHepLjEOMbAvv0sMMBw==" saltValue="7WLvudvXz5NsA87b8ldM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4" t="s">
        <v>3</v>
      </c>
      <c r="D47" s="1174"/>
      <c r="E47" s="1175"/>
      <c r="F47" s="11">
        <v>5.52</v>
      </c>
      <c r="G47" s="12">
        <v>6.15</v>
      </c>
      <c r="H47" s="12">
        <v>9.7100000000000009</v>
      </c>
      <c r="I47" s="12">
        <v>17.54</v>
      </c>
      <c r="J47" s="13">
        <v>21.38</v>
      </c>
    </row>
    <row r="48" spans="2:10" ht="57.75" customHeight="1">
      <c r="B48" s="14"/>
      <c r="C48" s="1176" t="s">
        <v>4</v>
      </c>
      <c r="D48" s="1176"/>
      <c r="E48" s="1177"/>
      <c r="F48" s="15">
        <v>7.21</v>
      </c>
      <c r="G48" s="16">
        <v>7.43</v>
      </c>
      <c r="H48" s="16">
        <v>14.48</v>
      </c>
      <c r="I48" s="16">
        <v>7.92</v>
      </c>
      <c r="J48" s="17">
        <v>10.119999999999999</v>
      </c>
    </row>
    <row r="49" spans="2:10" ht="57.75" customHeight="1" thickBot="1">
      <c r="B49" s="18"/>
      <c r="C49" s="1178" t="s">
        <v>5</v>
      </c>
      <c r="D49" s="1178"/>
      <c r="E49" s="1179"/>
      <c r="F49" s="19">
        <v>3.96</v>
      </c>
      <c r="G49" s="20">
        <v>1.25</v>
      </c>
      <c r="H49" s="20">
        <v>10.82</v>
      </c>
      <c r="I49" s="20">
        <v>0.43</v>
      </c>
      <c r="J49" s="21">
        <v>6.19</v>
      </c>
    </row>
    <row r="50" spans="2:10" ht="13.5" customHeight="1"/>
    <row r="51" spans="2:10" ht="13.5" hidden="1" customHeight="1"/>
    <row r="52" spans="2:10" ht="13.5" hidden="1" customHeight="1"/>
    <row r="53" spans="2:10" ht="13.5" hidden="1" customHeight="1"/>
  </sheetData>
  <sheetProtection algorithmName="SHA-512" hashValue="57WDn2noAawQLHQiUpn9SNGSE2W/s3yqbCQb0kiH8w1D5cFqaGZldeB9ZzbYwQn44VIuXCEcLtMiQ/L+Ddl54w==" saltValue="9j4a7+tntXnBR6C5HAEF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2019-03-11T00:32:32Z</cp:lastPrinted>
  <dcterms:created xsi:type="dcterms:W3CDTF">2019-02-14T03:55:04Z</dcterms:created>
  <dcterms:modified xsi:type="dcterms:W3CDTF">2019-10-25T11:06:11Z</dcterms:modified>
  <cp:category/>
</cp:coreProperties>
</file>