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I0IZVZAFmfD5RuH3WltdpDndfdkHHQ9E580incqp/dABVsJa74kXI1S79UhOsWgC8ELnh5mElJ5IQUmhl27rg==" workbookSaltValue="c8m25Jz8eanQMuiE0uL8E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<sst xmlns="http://schemas.openxmlformats.org/spreadsheetml/2006/main" count="245" uniqueCount="125">
  <si>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</si>
  <si>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</si>
  <si>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</si>
  <si>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</si>
  <si>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</si>
  <si>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</si>
  <si>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</si>
  <si>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</si>
  <si>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</si>
  <si>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</si>
  <si>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</si>
  <si>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</si>
  <si>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</si>
  <si>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</si>
  <si>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</si>
  <si>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</si>
  <si>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</si>
  <si>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</si>
  <si>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</si>
  <si>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</si>
  <si>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</si>
  <si>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</si>
  <si>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</si>
  <si>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</si>
  <si>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</si>
  <si>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</si>
  <si>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</si>
  <si>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</si>
  <si>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</si>
  <si>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</si>
  <si>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</si>
  <si>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</si>
  <si>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</si>
  <si>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</si>
  <si>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</si>
  <si>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</si>
  <si>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</si>
  <si>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</si>
  <si>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</si>
  <si>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</si>
  <si>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</si>
  <si>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</si>
  <si>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</si>
  <si>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</si>
  <si>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</si>
  <si>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</si>
  <si>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</si>
  <si>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</si>
  <si>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</si>
  <si>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</si>
  <si>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</si>
  <si>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</si>
  <si>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</si>
  <si>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</si>
  <si>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</si>
  <si>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</si>
  <si>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</si>
  <si>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</si>
  <si>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</si>
  <si>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</si>
  <si>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</si>
  <si>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</si>
  <si>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</si>
  <si>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</si>
  <si>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</si>
  <si>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</si>
  <si>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</si>
  <si>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</si>
  <si>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</si>
  <si>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</si>
  <si>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</si>
  <si>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</si>
  <si>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</si>
  <si>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</si>
  <si>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</si>
  <si>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</si>
  <si>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</si>
  <si>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</si>
  <si>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</si>
  <si>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</si>
  <si>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</si>
  <si>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</si>
  <si>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</si>
  <si>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</si>
  <si>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</si>
  <si>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</si>
  <si>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</si>
  <si>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</si>
  <si>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</si>
  <si>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</si>
  <si>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</si>
  <si>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</si>
  <si>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</si>
  <si>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</si>
  <si>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</si>
  <si>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</si>
  <si>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</si>
  <si>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</si>
  <si>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</si>
  <si>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</si>
  <si>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</si>
  <si>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</si>
  <si>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</si>
  <si>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</si>
  <si>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</si>
  <si>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</si>
  <si>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</si>
  <si>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</si>
  <si>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</si>
  <si>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御所市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</si>
  <si>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</si>
  <si>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</si>
  <si>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</si>
  <si>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</si>
  <si>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</si>
  <si>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</si>
  <si>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</si>
  <si>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</si>
  <si>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</si>
  <si>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</si>
  <si>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</si>
  <si>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</si>
  <si>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建設開始が昭和５８年度、供用開始は平成４年度であることから現在、築３０年以上経過する管渠は全体の6.5％であり、管渠の閉塞・陥没等の事例は無い。</t>
    <phoneticPr fontId="15"/>
  </si>
  <si>
    <t>　分流式下水道等に要する経費算定方法が、奈良県方式から全国統一方式に変更された為、平成29年度の経営状況が数値の上では大幅に改善されているように見えるが、料金改定及び加入促進の強化の必要性は依然として感じている。
　平成32年度からは、公営企業会計に移行することにより、経営状況がより明らかになり、経営戦略を策定する事で、今後の使用料について示していきたい。
　類似団体に比べると、料金水準の適切性・費用の効率性・水洗化率が低い事を踏まえ、更なる加入促進の強化を行いたい。
　今後の老朽化対策については、調査を重ね計画を策定し、老朽管渠の更新を行っていく。</t>
    <rPh sb="41" eb="43">
      <t>ヘイセイ</t>
    </rPh>
    <rPh sb="45" eb="47">
      <t>ネンド</t>
    </rPh>
    <rPh sb="53" eb="55">
      <t>スウチ</t>
    </rPh>
    <rPh sb="56" eb="57">
      <t>ウエ</t>
    </rPh>
    <rPh sb="72" eb="73">
      <t>ミ</t>
    </rPh>
    <rPh sb="95" eb="97">
      <t>イゼン</t>
    </rPh>
    <rPh sb="108" eb="110">
      <t>ヘイセイ</t>
    </rPh>
    <rPh sb="112" eb="113">
      <t>ネン</t>
    </rPh>
    <rPh sb="113" eb="114">
      <t>ド</t>
    </rPh>
    <rPh sb="118" eb="120">
      <t>コウエイ</t>
    </rPh>
    <rPh sb="120" eb="122">
      <t>キギョウ</t>
    </rPh>
    <rPh sb="122" eb="124">
      <t>カイケイ</t>
    </rPh>
    <rPh sb="125" eb="127">
      <t>イコウ</t>
    </rPh>
    <rPh sb="135" eb="137">
      <t>ケイエイ</t>
    </rPh>
    <rPh sb="137" eb="139">
      <t>ジョウキョウ</t>
    </rPh>
    <rPh sb="142" eb="143">
      <t>アキ</t>
    </rPh>
    <rPh sb="149" eb="151">
      <t>ケイエイ</t>
    </rPh>
    <rPh sb="151" eb="153">
      <t>センリャク</t>
    </rPh>
    <rPh sb="154" eb="156">
      <t>サクテイ</t>
    </rPh>
    <rPh sb="158" eb="159">
      <t>コト</t>
    </rPh>
    <rPh sb="171" eb="172">
      <t>シメ</t>
    </rPh>
    <phoneticPr fontId="15"/>
  </si>
  <si>
    <t>　①については、分流式下水道等に要する経費が算定方法の変更により大幅に上昇したことによって他会計繰入金の基準額が増加し、総収益において一般会計の負担額が増加したことにより、総収益が増加した為、前年度に比べ当該値が増加している。
　④についても同様に、分流式下水道等に要する経費が上昇したことによって他会計繰入金の基準額が増加し、地方債残高のうち一般会計が負担する割合が増加したことにより、前年度に比べ該当値が減少している。
　⑤及び⑥についても、資本費において分流式下水道等に要する経費が大幅に上昇したことによって、汚水処理費が減少した事でそれぞれ数値が改善されている。
　⑧水洗化率については、住民の経済状況や高齢者のみの世帯が多くなっていることや人口減少等により水洗化率等が思うように伸びていない。</t>
    <rPh sb="122" eb="124">
      <t>ドウヨウ</t>
    </rPh>
    <rPh sb="291" eb="294">
      <t>スイセンカ</t>
    </rPh>
    <rPh sb="294" eb="295">
      <t>リツ</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</si>
</sst>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4C-4185-8060-FC6839C15F68}"/>
            </c:ext>
          </c:extLst>
        </c:ser>
        <c:dLbls>
          <c:showLegendKey val="0"/>
          <c:showVal val="0"/>
          <c:showCatName val="0"/>
          <c:showSerName val="0"/>
          <c:showPercent val="0"/>
          <c:showBubbleSize val="0"/>
        </c:dLbls>
        <c:gapWidth val="150"/>
        <c:axId val="82920960"/>
        <c:axId val="829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xmlns:c16r2="http://schemas.microsoft.com/office/drawing/2015/06/chart">
            <c:ext xmlns:c16="http://schemas.microsoft.com/office/drawing/2014/chart" uri="{C3380CC4-5D6E-409C-BE32-E72D297353CC}">
              <c16:uniqueId val="{00000001-814C-4185-8060-FC6839C15F68}"/>
            </c:ext>
          </c:extLst>
        </c:ser>
        <c:dLbls>
          <c:showLegendKey val="0"/>
          <c:showVal val="0"/>
          <c:showCatName val="0"/>
          <c:showSerName val="0"/>
          <c:showPercent val="0"/>
          <c:showBubbleSize val="0"/>
        </c:dLbls>
        <c:marker val="1"/>
        <c:smooth val="0"/>
        <c:axId val="82920960"/>
        <c:axId val="82922880"/>
      </c:lineChart>
      <c:dateAx>
        <c:axId val="82920960"/>
        <c:scaling>
          <c:orientation val="minMax"/>
        </c:scaling>
        <c:delete val="1"/>
        <c:axPos val="b"/>
        <c:numFmt formatCode="ge" sourceLinked="1"/>
        <c:majorTickMark val="none"/>
        <c:minorTickMark val="none"/>
        <c:tickLblPos val="none"/>
        <c:crossAx val="82922880"/>
        <c:crosses val="autoZero"/>
        <c:auto val="1"/>
        <c:lblOffset val="100"/>
        <c:baseTimeUnit val="years"/>
      </c:dateAx>
      <c:valAx>
        <c:axId val="829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19-4E2C-8EF3-10D63F0291EE}"/>
            </c:ext>
          </c:extLst>
        </c:ser>
        <c:dLbls>
          <c:showLegendKey val="0"/>
          <c:showVal val="0"/>
          <c:showCatName val="0"/>
          <c:showSerName val="0"/>
          <c:showPercent val="0"/>
          <c:showBubbleSize val="0"/>
        </c:dLbls>
        <c:gapWidth val="150"/>
        <c:axId val="95806976"/>
        <c:axId val="958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53.5</c:v>
                </c:pt>
              </c:numCache>
            </c:numRef>
          </c:val>
          <c:smooth val="0"/>
          <c:extLst xmlns:c16r2="http://schemas.microsoft.com/office/drawing/2015/06/chart">
            <c:ext xmlns:c16="http://schemas.microsoft.com/office/drawing/2014/chart" uri="{C3380CC4-5D6E-409C-BE32-E72D297353CC}">
              <c16:uniqueId val="{00000001-4819-4E2C-8EF3-10D63F0291EE}"/>
            </c:ext>
          </c:extLst>
        </c:ser>
        <c:dLbls>
          <c:showLegendKey val="0"/>
          <c:showVal val="0"/>
          <c:showCatName val="0"/>
          <c:showSerName val="0"/>
          <c:showPercent val="0"/>
          <c:showBubbleSize val="0"/>
        </c:dLbls>
        <c:marker val="1"/>
        <c:smooth val="0"/>
        <c:axId val="95806976"/>
        <c:axId val="95808896"/>
      </c:lineChart>
      <c:dateAx>
        <c:axId val="95806976"/>
        <c:scaling>
          <c:orientation val="minMax"/>
        </c:scaling>
        <c:delete val="1"/>
        <c:axPos val="b"/>
        <c:numFmt formatCode="ge" sourceLinked="1"/>
        <c:majorTickMark val="none"/>
        <c:minorTickMark val="none"/>
        <c:tickLblPos val="none"/>
        <c:crossAx val="95808896"/>
        <c:crosses val="autoZero"/>
        <c:auto val="1"/>
        <c:lblOffset val="100"/>
        <c:baseTimeUnit val="years"/>
      </c:dateAx>
      <c:valAx>
        <c:axId val="95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61.33</c:v>
                </c:pt>
                <c:pt idx="1">
                  <c:v>62.18</c:v>
                </c:pt>
                <c:pt idx="2">
                  <c:v>63.56</c:v>
                </c:pt>
                <c:pt idx="3">
                  <c:v>64.62</c:v>
                </c:pt>
                <c:pt idx="4">
                  <c:v>65.17</c:v>
                </c:pt>
              </c:numCache>
            </c:numRef>
          </c:val>
          <c:extLst xmlns:c16r2="http://schemas.microsoft.com/office/drawing/2015/06/chart">
            <c:ext xmlns:c16="http://schemas.microsoft.com/office/drawing/2014/chart" uri="{C3380CC4-5D6E-409C-BE32-E72D297353CC}">
              <c16:uniqueId val="{00000000-6DC4-4BCC-B806-A0A124F091E7}"/>
            </c:ext>
          </c:extLst>
        </c:ser>
        <c:dLbls>
          <c:showLegendKey val="0"/>
          <c:showVal val="0"/>
          <c:showCatName val="0"/>
          <c:showSerName val="0"/>
          <c:showPercent val="0"/>
          <c:showBubbleSize val="0"/>
        </c:dLbls>
        <c:gapWidth val="150"/>
        <c:axId val="95852416"/>
        <c:axId val="958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83.51</c:v>
                </c:pt>
              </c:numCache>
            </c:numRef>
          </c:val>
          <c:smooth val="0"/>
          <c:extLst xmlns:c16r2="http://schemas.microsoft.com/office/drawing/2015/06/chart">
            <c:ext xmlns:c16="http://schemas.microsoft.com/office/drawing/2014/chart" uri="{C3380CC4-5D6E-409C-BE32-E72D297353CC}">
              <c16:uniqueId val="{00000001-6DC4-4BCC-B806-A0A124F091E7}"/>
            </c:ext>
          </c:extLst>
        </c:ser>
        <c:dLbls>
          <c:showLegendKey val="0"/>
          <c:showVal val="0"/>
          <c:showCatName val="0"/>
          <c:showSerName val="0"/>
          <c:showPercent val="0"/>
          <c:showBubbleSize val="0"/>
        </c:dLbls>
        <c:marker val="1"/>
        <c:smooth val="0"/>
        <c:axId val="95852416"/>
        <c:axId val="95866880"/>
      </c:lineChart>
      <c:dateAx>
        <c:axId val="95852416"/>
        <c:scaling>
          <c:orientation val="minMax"/>
        </c:scaling>
        <c:delete val="1"/>
        <c:axPos val="b"/>
        <c:numFmt formatCode="ge" sourceLinked="1"/>
        <c:majorTickMark val="none"/>
        <c:minorTickMark val="none"/>
        <c:tickLblPos val="none"/>
        <c:crossAx val="95866880"/>
        <c:crosses val="autoZero"/>
        <c:auto val="1"/>
        <c:lblOffset val="100"/>
        <c:baseTimeUnit val="years"/>
      </c:dateAx>
      <c:valAx>
        <c:axId val="958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48.53</c:v>
                </c:pt>
                <c:pt idx="1">
                  <c:v>49.13</c:v>
                </c:pt>
                <c:pt idx="2">
                  <c:v>42.64</c:v>
                </c:pt>
                <c:pt idx="3">
                  <c:v>49.46</c:v>
                </c:pt>
                <c:pt idx="4">
                  <c:v>91.57</c:v>
                </c:pt>
              </c:numCache>
            </c:numRef>
          </c:val>
          <c:extLst xmlns:c16r2="http://schemas.microsoft.com/office/drawing/2015/06/chart">
            <c:ext xmlns:c16="http://schemas.microsoft.com/office/drawing/2014/chart" uri="{C3380CC4-5D6E-409C-BE32-E72D297353CC}">
              <c16:uniqueId val="{00000000-F5E6-44F7-996C-E0602E619FD4}"/>
            </c:ext>
          </c:extLst>
        </c:ser>
        <c:dLbls>
          <c:showLegendKey val="0"/>
          <c:showVal val="0"/>
          <c:showCatName val="0"/>
          <c:showSerName val="0"/>
          <c:showPercent val="0"/>
          <c:showBubbleSize val="0"/>
        </c:dLbls>
        <c:gapWidth val="150"/>
        <c:axId val="82962304"/>
        <c:axId val="8316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E6-44F7-996C-E0602E619FD4}"/>
            </c:ext>
          </c:extLst>
        </c:ser>
        <c:dLbls>
          <c:showLegendKey val="0"/>
          <c:showVal val="0"/>
          <c:showCatName val="0"/>
          <c:showSerName val="0"/>
          <c:showPercent val="0"/>
          <c:showBubbleSize val="0"/>
        </c:dLbls>
        <c:marker val="1"/>
        <c:smooth val="0"/>
        <c:axId val="82962304"/>
        <c:axId val="83165184"/>
      </c:lineChart>
      <c:dateAx>
        <c:axId val="82962304"/>
        <c:scaling>
          <c:orientation val="minMax"/>
        </c:scaling>
        <c:delete val="1"/>
        <c:axPos val="b"/>
        <c:numFmt formatCode="ge" sourceLinked="1"/>
        <c:majorTickMark val="none"/>
        <c:minorTickMark val="none"/>
        <c:tickLblPos val="none"/>
        <c:crossAx val="83165184"/>
        <c:crosses val="autoZero"/>
        <c:auto val="1"/>
        <c:lblOffset val="100"/>
        <c:baseTimeUnit val="years"/>
      </c:dateAx>
      <c:valAx>
        <c:axId val="831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B3-4C12-AAAC-7410A724C0B8}"/>
            </c:ext>
          </c:extLst>
        </c:ser>
        <c:dLbls>
          <c:showLegendKey val="0"/>
          <c:showVal val="0"/>
          <c:showCatName val="0"/>
          <c:showSerName val="0"/>
          <c:showPercent val="0"/>
          <c:showBubbleSize val="0"/>
        </c:dLbls>
        <c:gapWidth val="150"/>
        <c:axId val="83204352"/>
        <c:axId val="832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B3-4C12-AAAC-7410A724C0B8}"/>
            </c:ext>
          </c:extLst>
        </c:ser>
        <c:dLbls>
          <c:showLegendKey val="0"/>
          <c:showVal val="0"/>
          <c:showCatName val="0"/>
          <c:showSerName val="0"/>
          <c:showPercent val="0"/>
          <c:showBubbleSize val="0"/>
        </c:dLbls>
        <c:marker val="1"/>
        <c:smooth val="0"/>
        <c:axId val="83204352"/>
        <c:axId val="83210624"/>
      </c:lineChart>
      <c:dateAx>
        <c:axId val="83204352"/>
        <c:scaling>
          <c:orientation val="minMax"/>
        </c:scaling>
        <c:delete val="1"/>
        <c:axPos val="b"/>
        <c:numFmt formatCode="ge" sourceLinked="1"/>
        <c:majorTickMark val="none"/>
        <c:minorTickMark val="none"/>
        <c:tickLblPos val="none"/>
        <c:crossAx val="83210624"/>
        <c:crosses val="autoZero"/>
        <c:auto val="1"/>
        <c:lblOffset val="100"/>
        <c:baseTimeUnit val="years"/>
      </c:dateAx>
      <c:valAx>
        <c:axId val="832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59-476A-BD27-913D509BA01A}"/>
            </c:ext>
          </c:extLst>
        </c:ser>
        <c:dLbls>
          <c:showLegendKey val="0"/>
          <c:showVal val="0"/>
          <c:showCatName val="0"/>
          <c:showSerName val="0"/>
          <c:showPercent val="0"/>
          <c:showBubbleSize val="0"/>
        </c:dLbls>
        <c:gapWidth val="150"/>
        <c:axId val="83225216"/>
        <c:axId val="838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59-476A-BD27-913D509BA01A}"/>
            </c:ext>
          </c:extLst>
        </c:ser>
        <c:dLbls>
          <c:showLegendKey val="0"/>
          <c:showVal val="0"/>
          <c:showCatName val="0"/>
          <c:showSerName val="0"/>
          <c:showPercent val="0"/>
          <c:showBubbleSize val="0"/>
        </c:dLbls>
        <c:marker val="1"/>
        <c:smooth val="0"/>
        <c:axId val="83225216"/>
        <c:axId val="83886848"/>
      </c:lineChart>
      <c:dateAx>
        <c:axId val="83225216"/>
        <c:scaling>
          <c:orientation val="minMax"/>
        </c:scaling>
        <c:delete val="1"/>
        <c:axPos val="b"/>
        <c:numFmt formatCode="ge" sourceLinked="1"/>
        <c:majorTickMark val="none"/>
        <c:minorTickMark val="none"/>
        <c:tickLblPos val="none"/>
        <c:crossAx val="83886848"/>
        <c:crosses val="autoZero"/>
        <c:auto val="1"/>
        <c:lblOffset val="100"/>
        <c:baseTimeUnit val="years"/>
      </c:dateAx>
      <c:valAx>
        <c:axId val="83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C8-4EB4-81A2-247A1EFCCED7}"/>
            </c:ext>
          </c:extLst>
        </c:ser>
        <c:dLbls>
          <c:showLegendKey val="0"/>
          <c:showVal val="0"/>
          <c:showCatName val="0"/>
          <c:showSerName val="0"/>
          <c:showPercent val="0"/>
          <c:showBubbleSize val="0"/>
        </c:dLbls>
        <c:gapWidth val="150"/>
        <c:axId val="83930496"/>
        <c:axId val="839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C8-4EB4-81A2-247A1EFCCED7}"/>
            </c:ext>
          </c:extLst>
        </c:ser>
        <c:dLbls>
          <c:showLegendKey val="0"/>
          <c:showVal val="0"/>
          <c:showCatName val="0"/>
          <c:showSerName val="0"/>
          <c:showPercent val="0"/>
          <c:showBubbleSize val="0"/>
        </c:dLbls>
        <c:marker val="1"/>
        <c:smooth val="0"/>
        <c:axId val="83930496"/>
        <c:axId val="83932672"/>
      </c:lineChart>
      <c:dateAx>
        <c:axId val="83930496"/>
        <c:scaling>
          <c:orientation val="minMax"/>
        </c:scaling>
        <c:delete val="1"/>
        <c:axPos val="b"/>
        <c:numFmt formatCode="ge" sourceLinked="1"/>
        <c:majorTickMark val="none"/>
        <c:minorTickMark val="none"/>
        <c:tickLblPos val="none"/>
        <c:crossAx val="83932672"/>
        <c:crosses val="autoZero"/>
        <c:auto val="1"/>
        <c:lblOffset val="100"/>
        <c:baseTimeUnit val="years"/>
      </c:dateAx>
      <c:valAx>
        <c:axId val="839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14-469E-8CAB-C2118D1383E2}"/>
            </c:ext>
          </c:extLst>
        </c:ser>
        <c:dLbls>
          <c:showLegendKey val="0"/>
          <c:showVal val="0"/>
          <c:showCatName val="0"/>
          <c:showSerName val="0"/>
          <c:showPercent val="0"/>
          <c:showBubbleSize val="0"/>
        </c:dLbls>
        <c:gapWidth val="150"/>
        <c:axId val="83986304"/>
        <c:axId val="840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14-469E-8CAB-C2118D1383E2}"/>
            </c:ext>
          </c:extLst>
        </c:ser>
        <c:dLbls>
          <c:showLegendKey val="0"/>
          <c:showVal val="0"/>
          <c:showCatName val="0"/>
          <c:showSerName val="0"/>
          <c:showPercent val="0"/>
          <c:showBubbleSize val="0"/>
        </c:dLbls>
        <c:marker val="1"/>
        <c:smooth val="0"/>
        <c:axId val="83986304"/>
        <c:axId val="84000768"/>
      </c:lineChart>
      <c:dateAx>
        <c:axId val="83986304"/>
        <c:scaling>
          <c:orientation val="minMax"/>
        </c:scaling>
        <c:delete val="1"/>
        <c:axPos val="b"/>
        <c:numFmt formatCode="ge" sourceLinked="1"/>
        <c:majorTickMark val="none"/>
        <c:minorTickMark val="none"/>
        <c:tickLblPos val="none"/>
        <c:crossAx val="84000768"/>
        <c:crosses val="autoZero"/>
        <c:auto val="1"/>
        <c:lblOffset val="100"/>
        <c:baseTimeUnit val="years"/>
      </c:dateAx>
      <c:valAx>
        <c:axId val="840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2892.66</c:v>
                </c:pt>
                <c:pt idx="1">
                  <c:v>2559.7199999999998</c:v>
                </c:pt>
                <c:pt idx="2">
                  <c:v>2635.67</c:v>
                </c:pt>
                <c:pt idx="3">
                  <c:v>2395.0500000000002</c:v>
                </c:pt>
                <c:pt idx="4">
                  <c:v>1166.6400000000001</c:v>
                </c:pt>
              </c:numCache>
            </c:numRef>
          </c:val>
          <c:extLst xmlns:c16r2="http://schemas.microsoft.com/office/drawing/2015/06/chart">
            <c:ext xmlns:c16="http://schemas.microsoft.com/office/drawing/2014/chart" uri="{C3380CC4-5D6E-409C-BE32-E72D297353CC}">
              <c16:uniqueId val="{00000000-EAB0-4286-9D7A-8D956F77EF5F}"/>
            </c:ext>
          </c:extLst>
        </c:ser>
        <c:dLbls>
          <c:showLegendKey val="0"/>
          <c:showVal val="0"/>
          <c:showCatName val="0"/>
          <c:showSerName val="0"/>
          <c:showPercent val="0"/>
          <c:showBubbleSize val="0"/>
        </c:dLbls>
        <c:gapWidth val="150"/>
        <c:axId val="84035840"/>
        <c:axId val="840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966.33</c:v>
                </c:pt>
              </c:numCache>
            </c:numRef>
          </c:val>
          <c:smooth val="0"/>
          <c:extLst xmlns:c16r2="http://schemas.microsoft.com/office/drawing/2015/06/chart">
            <c:ext xmlns:c16="http://schemas.microsoft.com/office/drawing/2014/chart" uri="{C3380CC4-5D6E-409C-BE32-E72D297353CC}">
              <c16:uniqueId val="{00000001-EAB0-4286-9D7A-8D956F77EF5F}"/>
            </c:ext>
          </c:extLst>
        </c:ser>
        <c:dLbls>
          <c:showLegendKey val="0"/>
          <c:showVal val="0"/>
          <c:showCatName val="0"/>
          <c:showSerName val="0"/>
          <c:showPercent val="0"/>
          <c:showBubbleSize val="0"/>
        </c:dLbls>
        <c:marker val="1"/>
        <c:smooth val="0"/>
        <c:axId val="84035840"/>
        <c:axId val="84038016"/>
      </c:lineChart>
      <c:dateAx>
        <c:axId val="84035840"/>
        <c:scaling>
          <c:orientation val="minMax"/>
        </c:scaling>
        <c:delete val="1"/>
        <c:axPos val="b"/>
        <c:numFmt formatCode="ge" sourceLinked="1"/>
        <c:majorTickMark val="none"/>
        <c:minorTickMark val="none"/>
        <c:tickLblPos val="none"/>
        <c:crossAx val="84038016"/>
        <c:crosses val="autoZero"/>
        <c:auto val="1"/>
        <c:lblOffset val="100"/>
        <c:baseTimeUnit val="years"/>
      </c:dateAx>
      <c:valAx>
        <c:axId val="840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28.08</c:v>
                </c:pt>
                <c:pt idx="1">
                  <c:v>32.369999999999997</c:v>
                </c:pt>
                <c:pt idx="2">
                  <c:v>24.2</c:v>
                </c:pt>
                <c:pt idx="3">
                  <c:v>30.29</c:v>
                </c:pt>
                <c:pt idx="4">
                  <c:v>81.28</c:v>
                </c:pt>
              </c:numCache>
            </c:numRef>
          </c:val>
          <c:extLst xmlns:c16r2="http://schemas.microsoft.com/office/drawing/2015/06/chart">
            <c:ext xmlns:c16="http://schemas.microsoft.com/office/drawing/2014/chart" uri="{C3380CC4-5D6E-409C-BE32-E72D297353CC}">
              <c16:uniqueId val="{00000000-080B-480B-8BF2-8E8DD3362ED8}"/>
            </c:ext>
          </c:extLst>
        </c:ser>
        <c:dLbls>
          <c:showLegendKey val="0"/>
          <c:showVal val="0"/>
          <c:showCatName val="0"/>
          <c:showSerName val="0"/>
          <c:showPercent val="0"/>
          <c:showBubbleSize val="0"/>
        </c:dLbls>
        <c:gapWidth val="150"/>
        <c:axId val="84064896"/>
        <c:axId val="840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81.739999999999995</c:v>
                </c:pt>
              </c:numCache>
            </c:numRef>
          </c:val>
          <c:smooth val="0"/>
          <c:extLst xmlns:c16r2="http://schemas.microsoft.com/office/drawing/2015/06/chart">
            <c:ext xmlns:c16="http://schemas.microsoft.com/office/drawing/2014/chart" uri="{C3380CC4-5D6E-409C-BE32-E72D297353CC}">
              <c16:uniqueId val="{00000001-080B-480B-8BF2-8E8DD3362ED8}"/>
            </c:ext>
          </c:extLst>
        </c:ser>
        <c:dLbls>
          <c:showLegendKey val="0"/>
          <c:showVal val="0"/>
          <c:showCatName val="0"/>
          <c:showSerName val="0"/>
          <c:showPercent val="0"/>
          <c:showBubbleSize val="0"/>
        </c:dLbls>
        <c:marker val="1"/>
        <c:smooth val="0"/>
        <c:axId val="84064896"/>
        <c:axId val="84075264"/>
      </c:lineChart>
      <c:dateAx>
        <c:axId val="84064896"/>
        <c:scaling>
          <c:orientation val="minMax"/>
        </c:scaling>
        <c:delete val="1"/>
        <c:axPos val="b"/>
        <c:numFmt formatCode="ge" sourceLinked="1"/>
        <c:majorTickMark val="none"/>
        <c:minorTickMark val="none"/>
        <c:tickLblPos val="none"/>
        <c:crossAx val="84075264"/>
        <c:crosses val="autoZero"/>
        <c:auto val="1"/>
        <c:lblOffset val="100"/>
        <c:baseTimeUnit val="years"/>
      </c:dateAx>
      <c:valAx>
        <c:axId val="840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428.85</c:v>
                </c:pt>
                <c:pt idx="1">
                  <c:v>381.26</c:v>
                </c:pt>
                <c:pt idx="2">
                  <c:v>507.02</c:v>
                </c:pt>
                <c:pt idx="3">
                  <c:v>403.77</c:v>
                </c:pt>
                <c:pt idx="4">
                  <c:v>150</c:v>
                </c:pt>
              </c:numCache>
            </c:numRef>
          </c:val>
          <c:extLst xmlns:c16r2="http://schemas.microsoft.com/office/drawing/2015/06/chart">
            <c:ext xmlns:c16="http://schemas.microsoft.com/office/drawing/2014/chart" uri="{C3380CC4-5D6E-409C-BE32-E72D297353CC}">
              <c16:uniqueId val="{00000000-3A7B-438F-A100-E439812DF30A}"/>
            </c:ext>
          </c:extLst>
        </c:ser>
        <c:dLbls>
          <c:showLegendKey val="0"/>
          <c:showVal val="0"/>
          <c:showCatName val="0"/>
          <c:showSerName val="0"/>
          <c:showPercent val="0"/>
          <c:showBubbleSize val="0"/>
        </c:dLbls>
        <c:gapWidth val="150"/>
        <c:axId val="95761536"/>
        <c:axId val="957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194.31</c:v>
                </c:pt>
              </c:numCache>
            </c:numRef>
          </c:val>
          <c:smooth val="0"/>
          <c:extLst xmlns:c16r2="http://schemas.microsoft.com/office/drawing/2015/06/chart">
            <c:ext xmlns:c16="http://schemas.microsoft.com/office/drawing/2014/chart" uri="{C3380CC4-5D6E-409C-BE32-E72D297353CC}">
              <c16:uniqueId val="{00000001-3A7B-438F-A100-E439812DF30A}"/>
            </c:ext>
          </c:extLst>
        </c:ser>
        <c:dLbls>
          <c:showLegendKey val="0"/>
          <c:showVal val="0"/>
          <c:showCatName val="0"/>
          <c:showSerName val="0"/>
          <c:showPercent val="0"/>
          <c:showBubbleSize val="0"/>
        </c:dLbls>
        <c:marker val="1"/>
        <c:smooth val="0"/>
        <c:axId val="95761536"/>
        <c:axId val="95763456"/>
      </c:lineChart>
      <c:dateAx>
        <c:axId val="95761536"/>
        <c:scaling>
          <c:orientation val="minMax"/>
        </c:scaling>
        <c:delete val="1"/>
        <c:axPos val="b"/>
        <c:numFmt formatCode="ge" sourceLinked="1"/>
        <c:majorTickMark val="none"/>
        <c:minorTickMark val="none"/>
        <c:tickLblPos val="none"/>
        <c:crossAx val="95763456"/>
        <c:crosses val="autoZero"/>
        <c:auto val="1"/>
        <c:lblOffset val="100"/>
        <c:baseTimeUnit val="years"/>
      </c:dateAx>
      <c:valAx>
        <c:axId val="957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奈良県　御所市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26490</v>
      </c>
      <c r="AM8" s="66"/>
      <c r="AN8" s="66"/>
      <c r="AO8" s="66"/>
      <c r="AP8" s="66"/>
      <c r="AQ8" s="66"/>
      <c r="AR8" s="66"/>
      <c r="AS8" s="66"/>
      <c r="AT8" s="65">
        <f>データ!T6</f>
        <v>60.58</v>
      </c>
      <c r="AU8" s="65"/>
      <c r="AV8" s="65"/>
      <c r="AW8" s="65"/>
      <c r="AX8" s="65"/>
      <c r="AY8" s="65"/>
      <c r="AZ8" s="65"/>
      <c r="BA8" s="65"/>
      <c r="BB8" s="65">
        <f>データ!U6</f>
        <v>437.27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38.21</v>
      </c>
      <c r="Q10" s="65"/>
      <c r="R10" s="65"/>
      <c r="S10" s="65"/>
      <c r="T10" s="65"/>
      <c r="U10" s="65"/>
      <c r="V10" s="65"/>
      <c r="W10" s="65">
        <f>データ!Q6</f>
        <v>86</v>
      </c>
      <c r="X10" s="65"/>
      <c r="Y10" s="65"/>
      <c r="Z10" s="65"/>
      <c r="AA10" s="65"/>
      <c r="AB10" s="65"/>
      <c r="AC10" s="65"/>
      <c r="AD10" s="66">
        <f>データ!R6</f>
        <v>2376</v>
      </c>
      <c r="AE10" s="66"/>
      <c r="AF10" s="66"/>
      <c r="AG10" s="66"/>
      <c r="AH10" s="66"/>
      <c r="AI10" s="66"/>
      <c r="AJ10" s="66"/>
      <c r="AK10" s="2"/>
      <c r="AL10" s="66">
        <f>データ!V6</f>
        <v>10069</v>
      </c>
      <c r="AM10" s="66"/>
      <c r="AN10" s="66"/>
      <c r="AO10" s="66"/>
      <c r="AP10" s="66"/>
      <c r="AQ10" s="66"/>
      <c r="AR10" s="66"/>
      <c r="AS10" s="66"/>
      <c r="AT10" s="65">
        <f>データ!W6</f>
        <v>2.6</v>
      </c>
      <c r="AU10" s="65"/>
      <c r="AV10" s="65"/>
      <c r="AW10" s="65"/>
      <c r="AX10" s="65"/>
      <c r="AY10" s="65"/>
      <c r="AZ10" s="65"/>
      <c r="BA10" s="65"/>
      <c r="BB10" s="65">
        <f>データ!X6</f>
        <v>3872.69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i4cEOGH3GM474oElDh9RDPEz/nMUd06Gi7ptB1mskLVa/jVZWTnwlgZ/6hf7vmqZ4vDs2gq9kimXu7ZkRgduWA==" saltValue="IxVRNjmOnW8g2O79O7mk6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292087</v>
      </c>
      <c r="D6" s="32">
        <f t="shared" si="3"/>
        <v>47</v>
      </c>
      <c r="E6" s="32">
        <f t="shared" si="3"/>
        <v>17</v>
      </c>
      <c r="F6" s="32">
        <f t="shared" si="3"/>
        <v>1</v>
      </c>
      <c r="G6" s="32">
        <f t="shared" si="3"/>
        <v>0</v>
      </c>
      <c r="H6" s="32" t="str">
        <f t="shared" si="3"/>
        <v>奈良県　御所市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38.21</v>
      </c>
      <c r="Q6" s="33">
        <f t="shared" si="3"/>
        <v>86</v>
      </c>
      <c r="R6" s="33">
        <f t="shared" si="3"/>
        <v>2376</v>
      </c>
      <c r="S6" s="33">
        <f t="shared" si="3"/>
        <v>26490</v>
      </c>
      <c r="T6" s="33">
        <f t="shared" si="3"/>
        <v>60.58</v>
      </c>
      <c r="U6" s="33">
        <f t="shared" si="3"/>
        <v>437.27</v>
      </c>
      <c r="V6" s="33">
        <f t="shared" si="3"/>
        <v>10069</v>
      </c>
      <c r="W6" s="33">
        <f t="shared" si="3"/>
        <v>2.6</v>
      </c>
      <c r="X6" s="33">
        <f t="shared" si="3"/>
        <v>3872.69</v>
      </c>
      <c r="Y6" s="34">
        <f>IF(Y7="",NA(),Y7)</f>
        <v>48.53</v>
      </c>
      <c r="Z6" s="34">
        <f t="shared" ref="Z6:AH6" si="4">IF(Z7="",NA(),Z7)</f>
        <v>49.13</v>
      </c>
      <c r="AA6" s="34">
        <f t="shared" si="4"/>
        <v>42.64</v>
      </c>
      <c r="AB6" s="34">
        <f t="shared" si="4"/>
        <v>49.46</v>
      </c>
      <c r="AC6" s="34">
        <f t="shared" si="4"/>
        <v>91.57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2892.66</v>
      </c>
      <c r="BG6" s="34">
        <f t="shared" ref="BG6:BO6" si="7">IF(BG7="",NA(),BG7)</f>
        <v>2559.7199999999998</v>
      </c>
      <c r="BH6" s="34">
        <f t="shared" si="7"/>
        <v>2635.67</v>
      </c>
      <c r="BI6" s="34">
        <f t="shared" si="7"/>
        <v>2395.0500000000002</v>
      </c>
      <c r="BJ6" s="34">
        <f t="shared" si="7"/>
        <v>1166.6400000000001</v>
      </c>
      <c r="BK6" s="34">
        <f t="shared" si="7"/>
        <v>1119.4100000000001</v>
      </c>
      <c r="BL6" s="34">
        <f t="shared" si="7"/>
        <v>1067.74</v>
      </c>
      <c r="BM6" s="34">
        <f t="shared" si="7"/>
        <v>1018.27</v>
      </c>
      <c r="BN6" s="34">
        <f t="shared" si="7"/>
        <v>1120.55</v>
      </c>
      <c r="BO6" s="34">
        <f t="shared" si="7"/>
        <v>966.33</v>
      </c>
      <c r="BP6" s="33" t="str">
        <f>IF(BP7="","",IF(BP7="-","【-】","【"&amp;SUBSTITUTE(TEXT(BP7,"#,##0.00"),"-","△")&amp;"】"))</f>
        <v>【707.33】</v>
      </c>
      <c r="BQ6" s="34">
        <f>IF(BQ7="",NA(),BQ7)</f>
        <v>28.08</v>
      </c>
      <c r="BR6" s="34">
        <f t="shared" ref="BR6:BZ6" si="8">IF(BR7="",NA(),BR7)</f>
        <v>32.369999999999997</v>
      </c>
      <c r="BS6" s="34">
        <f t="shared" si="8"/>
        <v>24.2</v>
      </c>
      <c r="BT6" s="34">
        <f t="shared" si="8"/>
        <v>30.29</v>
      </c>
      <c r="BU6" s="34">
        <f t="shared" si="8"/>
        <v>81.28</v>
      </c>
      <c r="BV6" s="34">
        <f t="shared" si="8"/>
        <v>71.349999999999994</v>
      </c>
      <c r="BW6" s="34">
        <f t="shared" si="8"/>
        <v>73.569999999999993</v>
      </c>
      <c r="BX6" s="34">
        <f t="shared" si="8"/>
        <v>71.569999999999993</v>
      </c>
      <c r="BY6" s="34">
        <f t="shared" si="8"/>
        <v>73.28</v>
      </c>
      <c r="BZ6" s="34">
        <f t="shared" si="8"/>
        <v>81.739999999999995</v>
      </c>
      <c r="CA6" s="33" t="str">
        <f>IF(CA7="","",IF(CA7="-","【-】","【"&amp;SUBSTITUTE(TEXT(CA7,"#,##0.00"),"-","△")&amp;"】"))</f>
        <v>【101.26】</v>
      </c>
      <c r="CB6" s="34">
        <f>IF(CB7="",NA(),CB7)</f>
        <v>428.85</v>
      </c>
      <c r="CC6" s="34">
        <f t="shared" ref="CC6:CK6" si="9">IF(CC7="",NA(),CC7)</f>
        <v>381.26</v>
      </c>
      <c r="CD6" s="34">
        <f t="shared" si="9"/>
        <v>507.02</v>
      </c>
      <c r="CE6" s="34">
        <f t="shared" si="9"/>
        <v>403.77</v>
      </c>
      <c r="CF6" s="34">
        <f t="shared" si="9"/>
        <v>150</v>
      </c>
      <c r="CG6" s="34">
        <f t="shared" si="9"/>
        <v>182.55</v>
      </c>
      <c r="CH6" s="34">
        <f t="shared" si="9"/>
        <v>184.87</v>
      </c>
      <c r="CI6" s="34">
        <f t="shared" si="9"/>
        <v>195.88</v>
      </c>
      <c r="CJ6" s="34">
        <f t="shared" si="9"/>
        <v>193.1</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51.08</v>
      </c>
      <c r="CT6" s="34">
        <f t="shared" si="10"/>
        <v>49.75</v>
      </c>
      <c r="CU6" s="34">
        <f t="shared" si="10"/>
        <v>51.05</v>
      </c>
      <c r="CV6" s="34">
        <f t="shared" si="10"/>
        <v>53.5</v>
      </c>
      <c r="CW6" s="33" t="str">
        <f>IF(CW7="","",IF(CW7="-","【-】","【"&amp;SUBSTITUTE(TEXT(CW7,"#,##0.00"),"-","△")&amp;"】"))</f>
        <v>【60.13】</v>
      </c>
      <c r="CX6" s="34">
        <f>IF(CX7="",NA(),CX7)</f>
        <v>61.33</v>
      </c>
      <c r="CY6" s="34">
        <f t="shared" ref="CY6:DG6" si="11">IF(CY7="",NA(),CY7)</f>
        <v>62.18</v>
      </c>
      <c r="CZ6" s="34">
        <f t="shared" si="11"/>
        <v>63.56</v>
      </c>
      <c r="DA6" s="34">
        <f t="shared" si="11"/>
        <v>64.62</v>
      </c>
      <c r="DB6" s="34">
        <f t="shared" si="11"/>
        <v>65.17</v>
      </c>
      <c r="DC6" s="34">
        <f t="shared" si="11"/>
        <v>89.13</v>
      </c>
      <c r="DD6" s="34">
        <f t="shared" si="11"/>
        <v>88.59</v>
      </c>
      <c r="DE6" s="34">
        <f t="shared" si="11"/>
        <v>87.85</v>
      </c>
      <c r="DF6" s="34">
        <f t="shared" si="11"/>
        <v>87.52</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0.12</v>
      </c>
      <c r="EK6" s="34">
        <f t="shared" si="14"/>
        <v>0.11</v>
      </c>
      <c r="EL6" s="34">
        <f t="shared" si="14"/>
        <v>0.16</v>
      </c>
      <c r="EM6" s="34">
        <f t="shared" si="14"/>
        <v>0.19</v>
      </c>
      <c r="EN6" s="34">
        <f t="shared" si="14"/>
        <v>0.16</v>
      </c>
      <c r="EO6" s="33" t="str">
        <f>IF(EO7="","",IF(EO7="-","【-】","【"&amp;SUBSTITUTE(TEXT(EO7,"#,##0.00"),"-","△")&amp;"】"))</f>
        <v>【0.23】</v>
      </c>
    </row>
    <row r="7" spans="1:145" s="35" customFormat="1">
      <c r="A7" s="27"/>
      <c r="B7" s="36">
        <v>2017</v>
      </c>
      <c r="C7" s="36">
        <v>292087</v>
      </c>
      <c r="D7" s="36">
        <v>47</v>
      </c>
      <c r="E7" s="36">
        <v>17</v>
      </c>
      <c r="F7" s="36">
        <v>1</v>
      </c>
      <c r="G7" s="36">
        <v>0</v>
      </c>
      <c r="H7" s="36" t="s">
        <v>109</v>
      </c>
      <c r="I7" s="36" t="s">
        <v>110</v>
      </c>
      <c r="J7" s="36" t="s">
        <v>111</v>
      </c>
      <c r="K7" s="36" t="s">
        <v>112</v>
      </c>
      <c r="L7" s="36" t="s">
        <v>113</v>
      </c>
      <c r="M7" s="36" t="s">
        <v>114</v>
      </c>
      <c r="N7" s="37" t="s">
        <v>115</v>
      </c>
      <c r="O7" s="37" t="s">
        <v>116</v>
      </c>
      <c r="P7" s="37">
        <v>38.21</v>
      </c>
      <c r="Q7" s="37">
        <v>86</v>
      </c>
      <c r="R7" s="37">
        <v>2376</v>
      </c>
      <c r="S7" s="37">
        <v>26490</v>
      </c>
      <c r="T7" s="37">
        <v>60.58</v>
      </c>
      <c r="U7" s="37">
        <v>437.27</v>
      </c>
      <c r="V7" s="37">
        <v>10069</v>
      </c>
      <c r="W7" s="37">
        <v>2.6</v>
      </c>
      <c r="X7" s="37">
        <v>3872.69</v>
      </c>
      <c r="Y7" s="37">
        <v>48.53</v>
      </c>
      <c r="Z7" s="37">
        <v>49.13</v>
      </c>
      <c r="AA7" s="37">
        <v>42.64</v>
      </c>
      <c r="AB7" s="37">
        <v>49.46</v>
      </c>
      <c r="AC7" s="37">
        <v>91.57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2892.66</v>
      </c>
      <c r="BG7" s="37">
        <v>2559.7199999999998</v>
      </c>
      <c r="BH7" s="37">
        <v>2635.67</v>
      </c>
      <c r="BI7" s="37">
        <v>2395.0500000000002</v>
      </c>
      <c r="BJ7" s="37">
        <v>1166.6400000000001</v>
      </c>
      <c r="BK7" s="37">
        <v>1119.4100000000001</v>
      </c>
      <c r="BL7" s="37">
        <v>1067.74</v>
      </c>
      <c r="BM7" s="37">
        <v>1018.27</v>
      </c>
      <c r="BN7" s="37">
        <v>1120.55</v>
      </c>
      <c r="BO7" s="37">
        <v>966.33</v>
      </c>
      <c r="BP7" s="37">
        <v>707.33</v>
      </c>
      <c r="BQ7" s="37">
        <v>28.08</v>
      </c>
      <c r="BR7" s="37">
        <v>32.369999999999997</v>
      </c>
      <c r="BS7" s="37">
        <v>24.2</v>
      </c>
      <c r="BT7" s="37">
        <v>30.29</v>
      </c>
      <c r="BU7" s="37">
        <v>81.28</v>
      </c>
      <c r="BV7" s="37">
        <v>71.349999999999994</v>
      </c>
      <c r="BW7" s="37">
        <v>73.569999999999993</v>
      </c>
      <c r="BX7" s="37">
        <v>71.569999999999993</v>
      </c>
      <c r="BY7" s="37">
        <v>73.28</v>
      </c>
      <c r="BZ7" s="37">
        <v>81.739999999999995</v>
      </c>
      <c r="CA7" s="37">
        <v>101.26</v>
      </c>
      <c r="CB7" s="37">
        <v>428.85</v>
      </c>
      <c r="CC7" s="37">
        <v>381.26</v>
      </c>
      <c r="CD7" s="37">
        <v>507.02</v>
      </c>
      <c r="CE7" s="37">
        <v>403.77</v>
      </c>
      <c r="CF7" s="37">
        <v>150</v>
      </c>
      <c r="CG7" s="37">
        <v>182.55</v>
      </c>
      <c r="CH7" s="37">
        <v>184.87</v>
      </c>
      <c r="CI7" s="37">
        <v>195.88</v>
      </c>
      <c r="CJ7" s="37">
        <v>193.1</v>
      </c>
      <c r="CK7" s="37">
        <v>194.31</v>
      </c>
      <c r="CL7" s="37">
        <v>136.38999999999999</v>
      </c>
      <c r="CM7" s="37" t="s">
        <v>115</v>
      </c>
      <c r="CN7" s="37" t="s">
        <v>115</v>
      </c>
      <c r="CO7" s="37" t="s">
        <v>115</v>
      </c>
      <c r="CP7" s="37" t="s">
        <v>115</v>
      </c>
      <c r="CQ7" s="37" t="s">
        <v>115</v>
      </c>
      <c r="CR7" s="37">
        <v>50.27</v>
      </c>
      <c r="CS7" s="37">
        <v>51.08</v>
      </c>
      <c r="CT7" s="37">
        <v>49.75</v>
      </c>
      <c r="CU7" s="37">
        <v>51.05</v>
      </c>
      <c r="CV7" s="37">
        <v>53.5</v>
      </c>
      <c r="CW7" s="37">
        <v>60.13</v>
      </c>
      <c r="CX7" s="37">
        <v>61.33</v>
      </c>
      <c r="CY7" s="37">
        <v>62.18</v>
      </c>
      <c r="CZ7" s="37">
        <v>63.56</v>
      </c>
      <c r="DA7" s="37">
        <v>64.62</v>
      </c>
      <c r="DB7" s="37">
        <v>65.17</v>
      </c>
      <c r="DC7" s="37">
        <v>89.13</v>
      </c>
      <c r="DD7" s="37">
        <v>88.59</v>
      </c>
      <c r="DE7" s="37">
        <v>87.85</v>
      </c>
      <c r="DF7" s="37">
        <v>87.52</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0.12</v>
      </c>
      <c r="EK7" s="37">
        <v>0.11</v>
      </c>
      <c r="EL7" s="37">
        <v>0.16</v>
      </c>
      <c r="EM7" s="37">
        <v>0.19</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2019-01-28T04:19:41Z</cp:lastPrinted>
  <dcterms:created xsi:type="dcterms:W3CDTF">2018-12-03T09:06:10Z</dcterms:created>
  <dcterms:modified xsi:type="dcterms:W3CDTF">2019-01-28T07:00:17Z</dcterms:modified>
  <cp:category/>
</cp:coreProperties>
</file>