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<sst xmlns="http://schemas.openxmlformats.org/spreadsheetml/2006/main" count="226" uniqueCount="111">
  <si>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</si>
  <si>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</si>
  <si>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</si>
  <si>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</si>
  <si>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</si>
  <si>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</si>
  <si>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</si>
  <si>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</si>
  <si>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</si>
  <si>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</si>
  <si>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</si>
  <si>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</si>
  <si>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</si>
  <si>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</si>
  <si>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</si>
  <si>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</si>
  <si>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</si>
  <si>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</si>
  <si>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</si>
  <si>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</si>
  <si>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</si>
  <si>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</si>
  <si>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</si>
  <si>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</si>
  <si>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</si>
  <si>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</si>
  <si>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</si>
  <si>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</si>
  <si>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</si>
  <si>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</si>
  <si>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</si>
  <si>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</si>
  <si>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</si>
  <si>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</si>
  <si>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</si>
  <si>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</si>
  <si>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</si>
  <si>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</si>
  <si>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</si>
  <si>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</si>
  <si>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</si>
  <si>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</si>
  <si>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</si>
  <si>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</si>
  <si>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</si>
  <si>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</si>
  <si>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</si>
  <si>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</si>
  <si>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</si>
  <si>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</si>
  <si>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</si>
  <si>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</si>
  <si>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</si>
  <si>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</si>
  <si>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</si>
  <si>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</si>
  <si>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</si>
  <si>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</si>
  <si>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</si>
  <si>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</si>
  <si>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</si>
  <si>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</si>
  <si>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</si>
  <si>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</si>
  <si>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</si>
  <si>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</si>
  <si>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</si>
  <si>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</si>
  <si>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</si>
  <si>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</si>
  <si>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</si>
  <si>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</si>
  <si>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</si>
  <si>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</si>
  <si>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</si>
  <si>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</si>
  <si>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</si>
  <si>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</si>
  <si>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</si>
  <si>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</si>
  <si>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</si>
  <si>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</si>
  <si>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</si>
  <si>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</si>
  <si>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</si>
  <si>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</si>
  <si>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</si>
  <si>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</si>
  <si>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</si>
  <si>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</si>
  <si>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</si>
  <si>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</si>
  <si>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</si>
  <si>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</si>
  <si>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</si>
  <si>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</si>
  <si>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御所市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</si>
  <si>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</si>
  <si>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</si>
  <si>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</si>
  <si>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</si>
  <si>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</si>
  <si>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</si>
  <si>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</si>
  <si>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</si>
  <si>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</si>
  <si>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</si>
  <si>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</si>
  <si>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人口減少に伴い、料金収入が思うように伸びていない。ただ、公債費の償還ピーク（第1回目）が過ぎたことから、収支の改善が図られてきている。
　流域下水道の上流端であることから、公共下水道の整備開始が他市町村より遅れたため、建設単価が高くなってから整備を開始したので、企業債残高対事業規模比率が高い。
　経費回収率が低いのは、水洗化率が低いためであるが、水洗化率の微増に伴い改善している。
　汚水処理原価については、水洗化率が低いことに加え、マンション等高層の住居が少なく、大口の事業所が少ないこと等から有収水量が伸びないことで高くなっていると考えられる。
　住民の経済的理由や高齢化により水洗化率が低い現状がある。</t>
    <rPh sb="39" eb="40">
      <t>ダイ</t>
    </rPh>
    <rPh sb="41" eb="43">
      <t>カイメ</t>
    </rPh>
    <rPh sb="45" eb="46">
      <t>ス</t>
    </rPh>
    <rPh sb="70" eb="72">
      <t>リュウイキ</t>
    </rPh>
    <rPh sb="72" eb="75">
      <t>ゲスイドウ</t>
    </rPh>
    <rPh sb="76" eb="78">
      <t>ジョウリュウ</t>
    </rPh>
    <rPh sb="78" eb="79">
      <t>タン</t>
    </rPh>
    <rPh sb="87" eb="89">
      <t>コウキョウ</t>
    </rPh>
    <rPh sb="89" eb="92">
      <t>ゲスイドウ</t>
    </rPh>
    <rPh sb="93" eb="95">
      <t>セイビ</t>
    </rPh>
    <rPh sb="95" eb="97">
      <t>カイシ</t>
    </rPh>
    <rPh sb="98" eb="99">
      <t>タ</t>
    </rPh>
    <rPh sb="99" eb="102">
      <t>シチョウソン</t>
    </rPh>
    <rPh sb="104" eb="105">
      <t>オク</t>
    </rPh>
    <rPh sb="110" eb="112">
      <t>ケンセツ</t>
    </rPh>
    <rPh sb="112" eb="114">
      <t>タンカ</t>
    </rPh>
    <rPh sb="115" eb="116">
      <t>タカ</t>
    </rPh>
    <rPh sb="122" eb="124">
      <t>セイビ</t>
    </rPh>
    <rPh sb="125" eb="127">
      <t>カイシ</t>
    </rPh>
    <rPh sb="132" eb="134">
      <t>キギョウ</t>
    </rPh>
    <rPh sb="134" eb="135">
      <t>サイ</t>
    </rPh>
    <rPh sb="135" eb="137">
      <t>ザンダカ</t>
    </rPh>
    <rPh sb="137" eb="138">
      <t>タイ</t>
    </rPh>
    <rPh sb="138" eb="140">
      <t>ジギョウ</t>
    </rPh>
    <rPh sb="140" eb="142">
      <t>キボ</t>
    </rPh>
    <rPh sb="142" eb="144">
      <t>ヒリツ</t>
    </rPh>
    <rPh sb="145" eb="146">
      <t>タカ</t>
    </rPh>
    <rPh sb="150" eb="152">
      <t>ケイヒ</t>
    </rPh>
    <rPh sb="152" eb="154">
      <t>カイシュウ</t>
    </rPh>
    <rPh sb="154" eb="155">
      <t>リツ</t>
    </rPh>
    <rPh sb="156" eb="157">
      <t>ヒク</t>
    </rPh>
    <rPh sb="161" eb="164">
      <t>スイセンカ</t>
    </rPh>
    <rPh sb="164" eb="165">
      <t>リツ</t>
    </rPh>
    <rPh sb="166" eb="167">
      <t>ヒク</t>
    </rPh>
    <rPh sb="175" eb="178">
      <t>スイセンカ</t>
    </rPh>
    <rPh sb="178" eb="179">
      <t>リツ</t>
    </rPh>
    <rPh sb="180" eb="182">
      <t>ビゾウ</t>
    </rPh>
    <rPh sb="183" eb="184">
      <t>トモナ</t>
    </rPh>
    <rPh sb="185" eb="187">
      <t>カイゼン</t>
    </rPh>
    <rPh sb="194" eb="196">
      <t>オスイ</t>
    </rPh>
    <rPh sb="196" eb="198">
      <t>ショリ</t>
    </rPh>
    <rPh sb="198" eb="200">
      <t>ゲンカ</t>
    </rPh>
    <rPh sb="206" eb="209">
      <t>スイセンカ</t>
    </rPh>
    <rPh sb="209" eb="210">
      <t>リツ</t>
    </rPh>
    <rPh sb="211" eb="212">
      <t>ヒク</t>
    </rPh>
    <rPh sb="216" eb="217">
      <t>クワ</t>
    </rPh>
    <rPh sb="224" eb="225">
      <t>トウ</t>
    </rPh>
    <rPh sb="225" eb="227">
      <t>コウソウ</t>
    </rPh>
    <rPh sb="228" eb="230">
      <t>ジュウキョ</t>
    </rPh>
    <rPh sb="231" eb="232">
      <t>スク</t>
    </rPh>
    <rPh sb="235" eb="237">
      <t>オオグチ</t>
    </rPh>
    <rPh sb="238" eb="241">
      <t>ジギョウショ</t>
    </rPh>
    <rPh sb="242" eb="243">
      <t>スク</t>
    </rPh>
    <rPh sb="247" eb="248">
      <t>トウ</t>
    </rPh>
    <rPh sb="250" eb="251">
      <t>ユウ</t>
    </rPh>
    <rPh sb="251" eb="252">
      <t>シュウ</t>
    </rPh>
    <rPh sb="262" eb="263">
      <t>タカ</t>
    </rPh>
    <rPh sb="270" eb="271">
      <t>カンガ</t>
    </rPh>
    <rPh sb="278" eb="280">
      <t>ジュウミン</t>
    </rPh>
    <phoneticPr fontId="4"/>
  </si>
  <si>
    <t>　建設開始が昭和５８年度、供用開始は平成４年度であることから現在、築３０年以上経過する管渠は全体の3.2％であり、管渠の閉塞・陥没等の事例は無い。</t>
    <rPh sb="1" eb="3">
      <t>ケンセツ</t>
    </rPh>
    <rPh sb="3" eb="5">
      <t>カイシ</t>
    </rPh>
    <rPh sb="6" eb="8">
      <t>ショウワ</t>
    </rPh>
    <rPh sb="10" eb="12">
      <t>ネンド</t>
    </rPh>
    <rPh sb="13" eb="15">
      <t>キョウヨウ</t>
    </rPh>
    <rPh sb="15" eb="17">
      <t>カイシ</t>
    </rPh>
    <rPh sb="18" eb="20">
      <t>ヘイセイ</t>
    </rPh>
    <rPh sb="21" eb="23">
      <t>ネンド</t>
    </rPh>
    <rPh sb="46" eb="48">
      <t>ゼンタイ</t>
    </rPh>
    <phoneticPr fontId="4"/>
  </si>
  <si>
    <t>　現在の経営状況を改善させるためには、料金改定及び加入促進の強化の必要性を感じている。
　今後、近隣市の動向や住民理解を考慮した上で使用料改定を考えていきたい。
　類似団体に比べると、料金水準の適切性・費用の効率性・水洗化率が低い事を踏まえ、更なる加入促進の強化を行いたい。
　今後の老朽化対策については、調査を重ね計画を策定し、老朽管渠の更新を行っていく。</t>
    <rPh sb="9" eb="11">
      <t>カイゼン</t>
    </rPh>
    <rPh sb="173" eb="17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</si>
</sst>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67744"/>
        <c:axId val="963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96367744"/>
        <c:axId val="96369664"/>
      </c:lineChart>
      <c:dateAx>
        <c:axId val="96367744"/>
        <c:scaling>
          <c:orientation val="minMax"/>
        </c:scaling>
        <c:delete val="1"/>
        <c:axPos val="b"/>
        <c:numFmt formatCode="ge" sourceLinked="1"/>
        <c:majorTickMark val="none"/>
        <c:minorTickMark val="none"/>
        <c:tickLblPos val="none"/>
        <c:crossAx val="96369664"/>
        <c:crosses val="autoZero"/>
        <c:auto val="1"/>
        <c:lblOffset val="100"/>
        <c:baseTimeUnit val="years"/>
      </c:dateAx>
      <c:valAx>
        <c:axId val="963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30272"/>
        <c:axId val="982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98230272"/>
        <c:axId val="98232192"/>
      </c:lineChart>
      <c:dateAx>
        <c:axId val="98230272"/>
        <c:scaling>
          <c:orientation val="minMax"/>
        </c:scaling>
        <c:delete val="1"/>
        <c:axPos val="b"/>
        <c:numFmt formatCode="ge" sourceLinked="1"/>
        <c:majorTickMark val="none"/>
        <c:minorTickMark val="none"/>
        <c:tickLblPos val="none"/>
        <c:crossAx val="98232192"/>
        <c:crosses val="autoZero"/>
        <c:auto val="1"/>
        <c:lblOffset val="100"/>
        <c:baseTimeUnit val="years"/>
      </c:dateAx>
      <c:valAx>
        <c:axId val="98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57.11</c:v>
                </c:pt>
                <c:pt idx="1">
                  <c:v>58.46</c:v>
                </c:pt>
                <c:pt idx="2">
                  <c:v>60.75</c:v>
                </c:pt>
                <c:pt idx="3">
                  <c:v>61.33</c:v>
                </c:pt>
                <c:pt idx="4">
                  <c:v>62.18</c:v>
                </c:pt>
              </c:numCache>
            </c:numRef>
          </c:val>
        </c:ser>
        <c:dLbls>
          <c:showLegendKey val="0"/>
          <c:showVal val="0"/>
          <c:showCatName val="0"/>
          <c:showSerName val="0"/>
          <c:showPercent val="0"/>
          <c:showBubbleSize val="0"/>
        </c:dLbls>
        <c:gapWidth val="150"/>
        <c:axId val="98450816"/>
        <c:axId val="984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98450816"/>
        <c:axId val="98477568"/>
      </c:lineChart>
      <c:dateAx>
        <c:axId val="98450816"/>
        <c:scaling>
          <c:orientation val="minMax"/>
        </c:scaling>
        <c:delete val="1"/>
        <c:axPos val="b"/>
        <c:numFmt formatCode="ge" sourceLinked="1"/>
        <c:majorTickMark val="none"/>
        <c:minorTickMark val="none"/>
        <c:tickLblPos val="none"/>
        <c:crossAx val="98477568"/>
        <c:crosses val="autoZero"/>
        <c:auto val="1"/>
        <c:lblOffset val="100"/>
        <c:baseTimeUnit val="years"/>
      </c:dateAx>
      <c:valAx>
        <c:axId val="984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48.02</c:v>
                </c:pt>
                <c:pt idx="1">
                  <c:v>48.35</c:v>
                </c:pt>
                <c:pt idx="2">
                  <c:v>48.13</c:v>
                </c:pt>
                <c:pt idx="3">
                  <c:v>48.53</c:v>
                </c:pt>
                <c:pt idx="4">
                  <c:v>49.13</c:v>
                </c:pt>
              </c:numCache>
            </c:numRef>
          </c:val>
        </c:ser>
        <c:dLbls>
          <c:showLegendKey val="0"/>
          <c:showVal val="0"/>
          <c:showCatName val="0"/>
          <c:showSerName val="0"/>
          <c:showPercent val="0"/>
          <c:showBubbleSize val="0"/>
        </c:dLbls>
        <c:gapWidth val="150"/>
        <c:axId val="98258944"/>
        <c:axId val="982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58944"/>
        <c:axId val="98260864"/>
      </c:lineChart>
      <c:dateAx>
        <c:axId val="98258944"/>
        <c:scaling>
          <c:orientation val="minMax"/>
        </c:scaling>
        <c:delete val="1"/>
        <c:axPos val="b"/>
        <c:numFmt formatCode="ge" sourceLinked="1"/>
        <c:majorTickMark val="none"/>
        <c:minorTickMark val="none"/>
        <c:tickLblPos val="none"/>
        <c:crossAx val="98260864"/>
        <c:crosses val="autoZero"/>
        <c:auto val="1"/>
        <c:lblOffset val="100"/>
        <c:baseTimeUnit val="years"/>
      </c:dateAx>
      <c:valAx>
        <c:axId val="982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82880"/>
        <c:axId val="98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82880"/>
        <c:axId val="98293248"/>
      </c:lineChart>
      <c:dateAx>
        <c:axId val="98282880"/>
        <c:scaling>
          <c:orientation val="minMax"/>
        </c:scaling>
        <c:delete val="1"/>
        <c:axPos val="b"/>
        <c:numFmt formatCode="ge" sourceLinked="1"/>
        <c:majorTickMark val="none"/>
        <c:minorTickMark val="none"/>
        <c:tickLblPos val="none"/>
        <c:crossAx val="98293248"/>
        <c:crosses val="autoZero"/>
        <c:auto val="1"/>
        <c:lblOffset val="100"/>
        <c:baseTimeUnit val="years"/>
      </c:dateAx>
      <c:valAx>
        <c:axId val="98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57248"/>
        <c:axId val="983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57248"/>
        <c:axId val="98359168"/>
      </c:lineChart>
      <c:dateAx>
        <c:axId val="98357248"/>
        <c:scaling>
          <c:orientation val="minMax"/>
        </c:scaling>
        <c:delete val="1"/>
        <c:axPos val="b"/>
        <c:numFmt formatCode="ge" sourceLinked="1"/>
        <c:majorTickMark val="none"/>
        <c:minorTickMark val="none"/>
        <c:tickLblPos val="none"/>
        <c:crossAx val="98359168"/>
        <c:crosses val="autoZero"/>
        <c:auto val="1"/>
        <c:lblOffset val="100"/>
        <c:baseTimeUnit val="years"/>
      </c:dateAx>
      <c:valAx>
        <c:axId val="983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50048"/>
        <c:axId val="980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50048"/>
        <c:axId val="98051968"/>
      </c:lineChart>
      <c:dateAx>
        <c:axId val="98050048"/>
        <c:scaling>
          <c:orientation val="minMax"/>
        </c:scaling>
        <c:delete val="1"/>
        <c:axPos val="b"/>
        <c:numFmt formatCode="ge" sourceLinked="1"/>
        <c:majorTickMark val="none"/>
        <c:minorTickMark val="none"/>
        <c:tickLblPos val="none"/>
        <c:crossAx val="98051968"/>
        <c:crosses val="autoZero"/>
        <c:auto val="1"/>
        <c:lblOffset val="100"/>
        <c:baseTimeUnit val="years"/>
      </c:dateAx>
      <c:valAx>
        <c:axId val="980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81024"/>
        <c:axId val="980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81024"/>
        <c:axId val="98082176"/>
      </c:lineChart>
      <c:dateAx>
        <c:axId val="98081024"/>
        <c:scaling>
          <c:orientation val="minMax"/>
        </c:scaling>
        <c:delete val="1"/>
        <c:axPos val="b"/>
        <c:numFmt formatCode="ge" sourceLinked="1"/>
        <c:majorTickMark val="none"/>
        <c:minorTickMark val="none"/>
        <c:tickLblPos val="none"/>
        <c:crossAx val="98082176"/>
        <c:crosses val="autoZero"/>
        <c:auto val="1"/>
        <c:lblOffset val="100"/>
        <c:baseTimeUnit val="years"/>
      </c:dateAx>
      <c:valAx>
        <c:axId val="980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3551.96</c:v>
                </c:pt>
                <c:pt idx="1">
                  <c:v>3414.35</c:v>
                </c:pt>
                <c:pt idx="2">
                  <c:v>3179.3</c:v>
                </c:pt>
                <c:pt idx="3">
                  <c:v>2892.66</c:v>
                </c:pt>
                <c:pt idx="4">
                  <c:v>2559.7199999999998</c:v>
                </c:pt>
              </c:numCache>
            </c:numRef>
          </c:val>
        </c:ser>
        <c:dLbls>
          <c:showLegendKey val="0"/>
          <c:showVal val="0"/>
          <c:showCatName val="0"/>
          <c:showSerName val="0"/>
          <c:showPercent val="0"/>
          <c:showBubbleSize val="0"/>
        </c:dLbls>
        <c:gapWidth val="150"/>
        <c:axId val="98114944"/>
        <c:axId val="981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98114944"/>
        <c:axId val="98121216"/>
      </c:lineChart>
      <c:dateAx>
        <c:axId val="98114944"/>
        <c:scaling>
          <c:orientation val="minMax"/>
        </c:scaling>
        <c:delete val="1"/>
        <c:axPos val="b"/>
        <c:numFmt formatCode="ge" sourceLinked="1"/>
        <c:majorTickMark val="none"/>
        <c:minorTickMark val="none"/>
        <c:tickLblPos val="none"/>
        <c:crossAx val="98121216"/>
        <c:crosses val="autoZero"/>
        <c:auto val="1"/>
        <c:lblOffset val="100"/>
        <c:baseTimeUnit val="years"/>
      </c:dateAx>
      <c:valAx>
        <c:axId val="981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25.35</c:v>
                </c:pt>
                <c:pt idx="1">
                  <c:v>25.84</c:v>
                </c:pt>
                <c:pt idx="2">
                  <c:v>26.57</c:v>
                </c:pt>
                <c:pt idx="3">
                  <c:v>28.08</c:v>
                </c:pt>
                <c:pt idx="4">
                  <c:v>32.369999999999997</c:v>
                </c:pt>
              </c:numCache>
            </c:numRef>
          </c:val>
        </c:ser>
        <c:dLbls>
          <c:showLegendKey val="0"/>
          <c:showVal val="0"/>
          <c:showCatName val="0"/>
          <c:showSerName val="0"/>
          <c:showPercent val="0"/>
          <c:showBubbleSize val="0"/>
        </c:dLbls>
        <c:gapWidth val="150"/>
        <c:axId val="98139136"/>
        <c:axId val="981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98139136"/>
        <c:axId val="98161792"/>
      </c:lineChart>
      <c:dateAx>
        <c:axId val="98139136"/>
        <c:scaling>
          <c:orientation val="minMax"/>
        </c:scaling>
        <c:delete val="1"/>
        <c:axPos val="b"/>
        <c:numFmt formatCode="ge" sourceLinked="1"/>
        <c:majorTickMark val="none"/>
        <c:minorTickMark val="none"/>
        <c:tickLblPos val="none"/>
        <c:crossAx val="98161792"/>
        <c:crosses val="autoZero"/>
        <c:auto val="1"/>
        <c:lblOffset val="100"/>
        <c:baseTimeUnit val="years"/>
      </c:dateAx>
      <c:valAx>
        <c:axId val="981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474.07</c:v>
                </c:pt>
                <c:pt idx="1">
                  <c:v>461</c:v>
                </c:pt>
                <c:pt idx="2">
                  <c:v>449.17</c:v>
                </c:pt>
                <c:pt idx="3">
                  <c:v>428.85</c:v>
                </c:pt>
                <c:pt idx="4">
                  <c:v>381.26</c:v>
                </c:pt>
              </c:numCache>
            </c:numRef>
          </c:val>
        </c:ser>
        <c:dLbls>
          <c:showLegendKey val="0"/>
          <c:showVal val="0"/>
          <c:showCatName val="0"/>
          <c:showSerName val="0"/>
          <c:showPercent val="0"/>
          <c:showBubbleSize val="0"/>
        </c:dLbls>
        <c:gapWidth val="150"/>
        <c:axId val="98198272"/>
        <c:axId val="982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98198272"/>
        <c:axId val="98200192"/>
      </c:lineChart>
      <c:dateAx>
        <c:axId val="98198272"/>
        <c:scaling>
          <c:orientation val="minMax"/>
        </c:scaling>
        <c:delete val="1"/>
        <c:axPos val="b"/>
        <c:numFmt formatCode="ge" sourceLinked="1"/>
        <c:majorTickMark val="none"/>
        <c:minorTickMark val="none"/>
        <c:tickLblPos val="none"/>
        <c:crossAx val="98200192"/>
        <c:crosses val="autoZero"/>
        <c:auto val="1"/>
        <c:lblOffset val="100"/>
        <c:baseTimeUnit val="years"/>
      </c:dateAx>
      <c:valAx>
        <c:axId val="982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奈良県　御所市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Cb2</v>
      </c>
      <c r="X8" s="70"/>
      <c r="Y8" s="70"/>
      <c r="Z8" s="70"/>
      <c r="AA8" s="70"/>
      <c r="AB8" s="70"/>
      <c r="AC8" s="70"/>
      <c r="AD8" s="3"/>
      <c r="AE8" s="3"/>
      <c r="AF8" s="3"/>
      <c r="AG8" s="3"/>
      <c r="AH8" s="3"/>
      <c r="AI8" s="3"/>
      <c r="AJ8" s="3"/>
      <c r="AK8" s="3"/>
      <c r="AL8" s="64">
        <f>データ!R6</f>
        <v>27979</v>
      </c>
      <c r="AM8" s="64"/>
      <c r="AN8" s="64"/>
      <c r="AO8" s="64"/>
      <c r="AP8" s="64"/>
      <c r="AQ8" s="64"/>
      <c r="AR8" s="64"/>
      <c r="AS8" s="64"/>
      <c r="AT8" s="63">
        <f>データ!S6</f>
        <v>60.58</v>
      </c>
      <c r="AU8" s="63"/>
      <c r="AV8" s="63"/>
      <c r="AW8" s="63"/>
      <c r="AX8" s="63"/>
      <c r="AY8" s="63"/>
      <c r="AZ8" s="63"/>
      <c r="BA8" s="63"/>
      <c r="BB8" s="63">
        <f>データ!T6</f>
        <v>461.85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46.67</v>
      </c>
      <c r="Q10" s="63"/>
      <c r="R10" s="63"/>
      <c r="S10" s="63"/>
      <c r="T10" s="63"/>
      <c r="U10" s="63"/>
      <c r="V10" s="63"/>
      <c r="W10" s="63">
        <f>データ!P6</f>
        <v>86</v>
      </c>
      <c r="X10" s="63"/>
      <c r="Y10" s="63"/>
      <c r="Z10" s="63"/>
      <c r="AA10" s="63"/>
      <c r="AB10" s="63"/>
      <c r="AC10" s="63"/>
      <c r="AD10" s="64">
        <f>データ!Q6</f>
        <v>2376</v>
      </c>
      <c r="AE10" s="64"/>
      <c r="AF10" s="64"/>
      <c r="AG10" s="64"/>
      <c r="AH10" s="64"/>
      <c r="AI10" s="64"/>
      <c r="AJ10" s="64"/>
      <c r="AK10" s="2"/>
      <c r="AL10" s="64">
        <f>データ!U6</f>
        <v>12976</v>
      </c>
      <c r="AM10" s="64"/>
      <c r="AN10" s="64"/>
      <c r="AO10" s="64"/>
      <c r="AP10" s="64"/>
      <c r="AQ10" s="64"/>
      <c r="AR10" s="64"/>
      <c r="AS10" s="64"/>
      <c r="AT10" s="63">
        <f>データ!V6</f>
        <v>2.56</v>
      </c>
      <c r="AU10" s="63"/>
      <c r="AV10" s="63"/>
      <c r="AW10" s="63"/>
      <c r="AX10" s="63"/>
      <c r="AY10" s="63"/>
      <c r="AZ10" s="63"/>
      <c r="BA10" s="63"/>
      <c r="BB10" s="63">
        <f>データ!W6</f>
        <v>5068.75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292087</v>
      </c>
      <c r="D6" s="31">
        <f t="shared" si="3"/>
        <v>47</v>
      </c>
      <c r="E6" s="31">
        <f t="shared" si="3"/>
        <v>17</v>
      </c>
      <c r="F6" s="31">
        <f t="shared" si="3"/>
        <v>1</v>
      </c>
      <c r="G6" s="31">
        <f t="shared" si="3"/>
        <v>0</v>
      </c>
      <c r="H6" s="31" t="str">
        <f t="shared" si="3"/>
        <v>奈良県　御所市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46.67</v>
      </c>
      <c r="P6" s="32">
        <f t="shared" si="3"/>
        <v>86</v>
      </c>
      <c r="Q6" s="32">
        <f t="shared" si="3"/>
        <v>2376</v>
      </c>
      <c r="R6" s="32">
        <f t="shared" si="3"/>
        <v>27979</v>
      </c>
      <c r="S6" s="32">
        <f t="shared" si="3"/>
        <v>60.58</v>
      </c>
      <c r="T6" s="32">
        <f t="shared" si="3"/>
        <v>461.85</v>
      </c>
      <c r="U6" s="32">
        <f t="shared" si="3"/>
        <v>12976</v>
      </c>
      <c r="V6" s="32">
        <f t="shared" si="3"/>
        <v>2.56</v>
      </c>
      <c r="W6" s="32">
        <f t="shared" si="3"/>
        <v>5068.75</v>
      </c>
      <c r="X6" s="33">
        <f>IF(X7="",NA(),X7)</f>
        <v>48.02</v>
      </c>
      <c r="Y6" s="33">
        <f t="shared" ref="Y6:AG6" si="4">IF(Y7="",NA(),Y7)</f>
        <v>48.35</v>
      </c>
      <c r="Z6" s="33">
        <f t="shared" si="4"/>
        <v>48.13</v>
      </c>
      <c r="AA6" s="33">
        <f t="shared" si="4"/>
        <v>48.53</v>
      </c>
      <c r="AB6" s="33">
        <f t="shared" si="4"/>
        <v>49.13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3551.96</v>
      </c>
      <c r="BF6" s="33">
        <f t="shared" ref="BF6:BN6" si="7">IF(BF7="",NA(),BF7)</f>
        <v>3414.35</v>
      </c>
      <c r="BG6" s="33">
        <f t="shared" si="7"/>
        <v>3179.3</v>
      </c>
      <c r="BH6" s="33">
        <f t="shared" si="7"/>
        <v>2892.66</v>
      </c>
      <c r="BI6" s="33">
        <f t="shared" si="7"/>
        <v>2559.7199999999998</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25.35</v>
      </c>
      <c r="BQ6" s="33">
        <f t="shared" ref="BQ6:BY6" si="8">IF(BQ7="",NA(),BQ7)</f>
        <v>25.84</v>
      </c>
      <c r="BR6" s="33">
        <f t="shared" si="8"/>
        <v>26.57</v>
      </c>
      <c r="BS6" s="33">
        <f t="shared" si="8"/>
        <v>28.08</v>
      </c>
      <c r="BT6" s="33">
        <f t="shared" si="8"/>
        <v>32.369999999999997</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474.07</v>
      </c>
      <c r="CB6" s="33">
        <f t="shared" ref="CB6:CJ6" si="9">IF(CB7="",NA(),CB7)</f>
        <v>461</v>
      </c>
      <c r="CC6" s="33">
        <f t="shared" si="9"/>
        <v>449.17</v>
      </c>
      <c r="CD6" s="33">
        <f t="shared" si="9"/>
        <v>428.85</v>
      </c>
      <c r="CE6" s="33">
        <f t="shared" si="9"/>
        <v>381.26</v>
      </c>
      <c r="CF6" s="33">
        <f t="shared" si="9"/>
        <v>193.71</v>
      </c>
      <c r="CG6" s="33">
        <f t="shared" si="9"/>
        <v>196.8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57.71</v>
      </c>
      <c r="CR6" s="33">
        <f t="shared" si="10"/>
        <v>54.91</v>
      </c>
      <c r="CS6" s="33">
        <f t="shared" si="10"/>
        <v>51.83</v>
      </c>
      <c r="CT6" s="33">
        <f t="shared" si="10"/>
        <v>50.27</v>
      </c>
      <c r="CU6" s="33">
        <f t="shared" si="10"/>
        <v>51.08</v>
      </c>
      <c r="CV6" s="32" t="str">
        <f>IF(CV7="","",IF(CV7="-","【-】","【"&amp;SUBSTITUTE(TEXT(CV7,"#,##0.00"),"-","△")&amp;"】"))</f>
        <v>【60.35】</v>
      </c>
      <c r="CW6" s="33">
        <f>IF(CW7="",NA(),CW7)</f>
        <v>57.11</v>
      </c>
      <c r="CX6" s="33">
        <f t="shared" ref="CX6:DF6" si="11">IF(CX7="",NA(),CX7)</f>
        <v>58.46</v>
      </c>
      <c r="CY6" s="33">
        <f t="shared" si="11"/>
        <v>60.75</v>
      </c>
      <c r="CZ6" s="33">
        <f t="shared" si="11"/>
        <v>61.33</v>
      </c>
      <c r="DA6" s="33">
        <f t="shared" si="11"/>
        <v>62.18</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c r="A7" s="26"/>
      <c r="B7" s="35">
        <v>2014</v>
      </c>
      <c r="C7" s="35">
        <v>292087</v>
      </c>
      <c r="D7" s="35">
        <v>47</v>
      </c>
      <c r="E7" s="35">
        <v>17</v>
      </c>
      <c r="F7" s="35">
        <v>1</v>
      </c>
      <c r="G7" s="35">
        <v>0</v>
      </c>
      <c r="H7" s="35" t="s">
        <v>96</v>
      </c>
      <c r="I7" s="35" t="s">
        <v>97</v>
      </c>
      <c r="J7" s="35" t="s">
        <v>98</v>
      </c>
      <c r="K7" s="35" t="s">
        <v>99</v>
      </c>
      <c r="L7" s="35" t="s">
        <v>100</v>
      </c>
      <c r="M7" s="36" t="s">
        <v>101</v>
      </c>
      <c r="N7" s="36" t="s">
        <v>102</v>
      </c>
      <c r="O7" s="36">
        <v>46.67</v>
      </c>
      <c r="P7" s="36">
        <v>86</v>
      </c>
      <c r="Q7" s="36">
        <v>2376</v>
      </c>
      <c r="R7" s="36">
        <v>27979</v>
      </c>
      <c r="S7" s="36">
        <v>60.58</v>
      </c>
      <c r="T7" s="36">
        <v>461.85</v>
      </c>
      <c r="U7" s="36">
        <v>12976</v>
      </c>
      <c r="V7" s="36">
        <v>2.56</v>
      </c>
      <c r="W7" s="36">
        <v>5068.75</v>
      </c>
      <c r="X7" s="36">
        <v>48.02</v>
      </c>
      <c r="Y7" s="36">
        <v>48.35</v>
      </c>
      <c r="Z7" s="36">
        <v>48.13</v>
      </c>
      <c r="AA7" s="36">
        <v>48.53</v>
      </c>
      <c r="AB7" s="36">
        <v>49.13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3551.96</v>
      </c>
      <c r="BF7" s="36">
        <v>3414.35</v>
      </c>
      <c r="BG7" s="36">
        <v>3179.3</v>
      </c>
      <c r="BH7" s="36">
        <v>2892.66</v>
      </c>
      <c r="BI7" s="36">
        <v>2559.7199999999998</v>
      </c>
      <c r="BJ7" s="36">
        <v>1266.5</v>
      </c>
      <c r="BK7" s="36">
        <v>1258.6099999999999</v>
      </c>
      <c r="BL7" s="36">
        <v>1252.8800000000001</v>
      </c>
      <c r="BM7" s="36">
        <v>1119.4100000000001</v>
      </c>
      <c r="BN7" s="36">
        <v>1067.74</v>
      </c>
      <c r="BO7" s="36">
        <v>776.35</v>
      </c>
      <c r="BP7" s="36">
        <v>25.35</v>
      </c>
      <c r="BQ7" s="36">
        <v>25.84</v>
      </c>
      <c r="BR7" s="36">
        <v>26.57</v>
      </c>
      <c r="BS7" s="36">
        <v>28.08</v>
      </c>
      <c r="BT7" s="36">
        <v>32.369999999999997</v>
      </c>
      <c r="BU7" s="36">
        <v>65.92</v>
      </c>
      <c r="BV7" s="36">
        <v>66.02</v>
      </c>
      <c r="BW7" s="36">
        <v>66.87</v>
      </c>
      <c r="BX7" s="36">
        <v>71.349999999999994</v>
      </c>
      <c r="BY7" s="36">
        <v>73.569999999999993</v>
      </c>
      <c r="BZ7" s="36">
        <v>96.57</v>
      </c>
      <c r="CA7" s="36">
        <v>474.07</v>
      </c>
      <c r="CB7" s="36">
        <v>461</v>
      </c>
      <c r="CC7" s="36">
        <v>449.17</v>
      </c>
      <c r="CD7" s="36">
        <v>428.85</v>
      </c>
      <c r="CE7" s="36">
        <v>381.26</v>
      </c>
      <c r="CF7" s="36">
        <v>193.71</v>
      </c>
      <c r="CG7" s="36">
        <v>196.8</v>
      </c>
      <c r="CH7" s="36">
        <v>195.15</v>
      </c>
      <c r="CI7" s="36">
        <v>182.55</v>
      </c>
      <c r="CJ7" s="36">
        <v>184.87</v>
      </c>
      <c r="CK7" s="36">
        <v>142.28</v>
      </c>
      <c r="CL7" s="36" t="s">
        <v>101</v>
      </c>
      <c r="CM7" s="36" t="s">
        <v>101</v>
      </c>
      <c r="CN7" s="36" t="s">
        <v>101</v>
      </c>
      <c r="CO7" s="36" t="s">
        <v>101</v>
      </c>
      <c r="CP7" s="36" t="s">
        <v>101</v>
      </c>
      <c r="CQ7" s="36">
        <v>57.71</v>
      </c>
      <c r="CR7" s="36">
        <v>54.91</v>
      </c>
      <c r="CS7" s="36">
        <v>51.83</v>
      </c>
      <c r="CT7" s="36">
        <v>50.27</v>
      </c>
      <c r="CU7" s="36">
        <v>51.08</v>
      </c>
      <c r="CV7" s="36">
        <v>60.35</v>
      </c>
      <c r="CW7" s="36">
        <v>57.11</v>
      </c>
      <c r="CX7" s="36">
        <v>58.46</v>
      </c>
      <c r="CY7" s="36">
        <v>60.75</v>
      </c>
      <c r="CZ7" s="36">
        <v>61.33</v>
      </c>
      <c r="DA7" s="36">
        <v>62.18</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0.17</v>
      </c>
      <c r="EL7" s="36">
        <v>0.12</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dcterms:created xsi:type="dcterms:W3CDTF">2016-02-03T08:55:13Z</dcterms:created>
  <dcterms:modified xsi:type="dcterms:W3CDTF">2016-02-22T11:07:44Z</dcterms:modified>
  <cp:category/>
</cp:coreProperties>
</file>